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431540\Desktop\Poker\Saisons VDAPOKER92\2025-2026\"/>
    </mc:Choice>
  </mc:AlternateContent>
  <xr:revisionPtr revIDLastSave="0" documentId="13_ncr:1_{F7BCA9B3-C133-4059-B2D6-1DA6E85DCBAF}" xr6:coauthVersionLast="47" xr6:coauthVersionMax="47" xr10:uidLastSave="{00000000-0000-0000-0000-000000000000}"/>
  <bookViews>
    <workbookView xWindow="15270" yWindow="-21600" windowWidth="25800" windowHeight="21150" activeTab="2" xr2:uid="{518C313C-C91C-429D-B1DA-809FF4B3B92B}"/>
  </bookViews>
  <sheets>
    <sheet name="Saison Hiver" sheetId="1" r:id="rId1"/>
    <sheet name="Saison Eté" sheetId="4" state="hidden" r:id="rId2"/>
    <sheet name="GENERAL" sheetId="5" r:id="rId3"/>
    <sheet name="Cash" sheetId="3" r:id="rId4"/>
  </sheets>
  <definedNames>
    <definedName name="_xlnm._FilterDatabase" localSheetId="3" hidden="1">Cash!#REF!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30" i="3" l="1"/>
  <c r="CI30" i="3"/>
  <c r="CG30" i="3"/>
  <c r="CF30" i="3"/>
  <c r="CD30" i="3"/>
  <c r="CC30" i="3"/>
  <c r="CA30" i="3"/>
  <c r="BZ30" i="3"/>
  <c r="BX30" i="3"/>
  <c r="BW30" i="3"/>
  <c r="BV30" i="3"/>
  <c r="BU30" i="3"/>
  <c r="BT30" i="3"/>
  <c r="BR30" i="3"/>
  <c r="BQ30" i="3"/>
  <c r="BO30" i="3"/>
  <c r="BN30" i="3"/>
  <c r="BL30" i="3"/>
  <c r="BK30" i="3"/>
  <c r="BI30" i="3"/>
  <c r="BH30" i="3"/>
  <c r="BF30" i="3"/>
  <c r="BE30" i="3"/>
  <c r="BC30" i="3"/>
  <c r="BB30" i="3"/>
  <c r="AZ30" i="3"/>
  <c r="AY30" i="3"/>
  <c r="AW30" i="3"/>
  <c r="AV30" i="3"/>
  <c r="AT30" i="3"/>
  <c r="AS30" i="3"/>
  <c r="AQ30" i="3"/>
  <c r="AP30" i="3"/>
  <c r="AN30" i="3"/>
  <c r="AM30" i="3"/>
  <c r="AK30" i="3"/>
  <c r="AJ30" i="3"/>
  <c r="AH30" i="3"/>
  <c r="AG30" i="3"/>
  <c r="AE30" i="3"/>
  <c r="AD30" i="3"/>
  <c r="AB30" i="3"/>
  <c r="AA30" i="3"/>
  <c r="Y30" i="3"/>
  <c r="X30" i="3"/>
  <c r="V30" i="3"/>
  <c r="U30" i="3"/>
  <c r="S30" i="3"/>
  <c r="R30" i="3"/>
  <c r="P30" i="3"/>
  <c r="O30" i="3"/>
  <c r="M30" i="3"/>
  <c r="L30" i="3"/>
  <c r="J30" i="3"/>
  <c r="I30" i="3"/>
  <c r="G30" i="3"/>
  <c r="F30" i="3"/>
  <c r="E30" i="3"/>
  <c r="H30" i="3" s="1"/>
  <c r="K30" i="3" s="1"/>
  <c r="N30" i="3" s="1"/>
  <c r="Q30" i="3" s="1"/>
  <c r="D30" i="3"/>
  <c r="C30" i="3"/>
  <c r="E29" i="3"/>
  <c r="H29" i="3" s="1"/>
  <c r="K29" i="3" s="1"/>
  <c r="N29" i="3" s="1"/>
  <c r="Q29" i="3" s="1"/>
  <c r="T29" i="3" s="1"/>
  <c r="W29" i="3" s="1"/>
  <c r="Z29" i="3" s="1"/>
  <c r="AC29" i="3" s="1"/>
  <c r="AF29" i="3" s="1"/>
  <c r="AI29" i="3" s="1"/>
  <c r="AL29" i="3" s="1"/>
  <c r="AO29" i="3" s="1"/>
  <c r="AR29" i="3" s="1"/>
  <c r="AU29" i="3" s="1"/>
  <c r="AX29" i="3" s="1"/>
  <c r="BA29" i="3" s="1"/>
  <c r="BD29" i="3" s="1"/>
  <c r="BG29" i="3" s="1"/>
  <c r="BJ29" i="3" s="1"/>
  <c r="BM29" i="3" s="1"/>
  <c r="BP29" i="3" s="1"/>
  <c r="BS29" i="3" s="1"/>
  <c r="BV29" i="3" s="1"/>
  <c r="BY29" i="3" s="1"/>
  <c r="CB29" i="3" s="1"/>
  <c r="CE29" i="3" s="1"/>
  <c r="CH29" i="3" s="1"/>
  <c r="CK29" i="3" s="1"/>
  <c r="E28" i="3"/>
  <c r="H28" i="3" s="1"/>
  <c r="K28" i="3" s="1"/>
  <c r="N28" i="3" s="1"/>
  <c r="Q28" i="3" s="1"/>
  <c r="T28" i="3" s="1"/>
  <c r="W28" i="3" s="1"/>
  <c r="Z28" i="3" s="1"/>
  <c r="AC28" i="3" s="1"/>
  <c r="AF28" i="3" s="1"/>
  <c r="AI28" i="3" s="1"/>
  <c r="AL28" i="3" s="1"/>
  <c r="AO28" i="3" s="1"/>
  <c r="AR28" i="3" s="1"/>
  <c r="AU28" i="3" s="1"/>
  <c r="AX28" i="3" s="1"/>
  <c r="BA28" i="3" s="1"/>
  <c r="BD28" i="3" s="1"/>
  <c r="BG28" i="3" s="1"/>
  <c r="BJ28" i="3" s="1"/>
  <c r="BM28" i="3" s="1"/>
  <c r="BP28" i="3" s="1"/>
  <c r="BS28" i="3" s="1"/>
  <c r="BV28" i="3" s="1"/>
  <c r="BY28" i="3" s="1"/>
  <c r="CB28" i="3" s="1"/>
  <c r="CE28" i="3" s="1"/>
  <c r="CH28" i="3" s="1"/>
  <c r="CK28" i="3" s="1"/>
  <c r="E27" i="3"/>
  <c r="H27" i="3" s="1"/>
  <c r="K27" i="3" s="1"/>
  <c r="N27" i="3" s="1"/>
  <c r="Q27" i="3" s="1"/>
  <c r="T27" i="3" s="1"/>
  <c r="W27" i="3" s="1"/>
  <c r="Z27" i="3" s="1"/>
  <c r="AC27" i="3" s="1"/>
  <c r="AF27" i="3" s="1"/>
  <c r="AI27" i="3" s="1"/>
  <c r="AL27" i="3" s="1"/>
  <c r="AO27" i="3" s="1"/>
  <c r="AR27" i="3" s="1"/>
  <c r="AU27" i="3" s="1"/>
  <c r="AX27" i="3" s="1"/>
  <c r="BA27" i="3" s="1"/>
  <c r="BD27" i="3" s="1"/>
  <c r="BG27" i="3" s="1"/>
  <c r="BJ27" i="3" s="1"/>
  <c r="BM27" i="3" s="1"/>
  <c r="BP27" i="3" s="1"/>
  <c r="BS27" i="3" s="1"/>
  <c r="BV27" i="3" s="1"/>
  <c r="BY27" i="3" s="1"/>
  <c r="CB27" i="3" s="1"/>
  <c r="CE27" i="3" s="1"/>
  <c r="CH27" i="3" s="1"/>
  <c r="CK27" i="3" s="1"/>
  <c r="E26" i="3"/>
  <c r="H26" i="3" s="1"/>
  <c r="K26" i="3" s="1"/>
  <c r="N26" i="3" s="1"/>
  <c r="Q26" i="3" s="1"/>
  <c r="T26" i="3" s="1"/>
  <c r="W26" i="3" s="1"/>
  <c r="Z26" i="3" s="1"/>
  <c r="AC26" i="3" s="1"/>
  <c r="AF26" i="3" s="1"/>
  <c r="AI26" i="3" s="1"/>
  <c r="AL26" i="3" s="1"/>
  <c r="AO26" i="3" s="1"/>
  <c r="AR26" i="3" s="1"/>
  <c r="AU26" i="3" s="1"/>
  <c r="AX26" i="3" s="1"/>
  <c r="BA26" i="3" s="1"/>
  <c r="BD26" i="3" s="1"/>
  <c r="BG26" i="3" s="1"/>
  <c r="BJ26" i="3" s="1"/>
  <c r="BM26" i="3" s="1"/>
  <c r="BP26" i="3" s="1"/>
  <c r="BS26" i="3" s="1"/>
  <c r="BV26" i="3" s="1"/>
  <c r="BY26" i="3" s="1"/>
  <c r="CB26" i="3" s="1"/>
  <c r="CE26" i="3" s="1"/>
  <c r="CH26" i="3" s="1"/>
  <c r="CK26" i="3" s="1"/>
  <c r="E25" i="3"/>
  <c r="H25" i="3" s="1"/>
  <c r="K25" i="3" s="1"/>
  <c r="N25" i="3" s="1"/>
  <c r="Q25" i="3" s="1"/>
  <c r="T25" i="3" s="1"/>
  <c r="W25" i="3" s="1"/>
  <c r="Z25" i="3" s="1"/>
  <c r="AC25" i="3" s="1"/>
  <c r="AF25" i="3" s="1"/>
  <c r="AI25" i="3" s="1"/>
  <c r="AL25" i="3" s="1"/>
  <c r="AO25" i="3" s="1"/>
  <c r="AR25" i="3" s="1"/>
  <c r="AU25" i="3" s="1"/>
  <c r="AX25" i="3" s="1"/>
  <c r="BA25" i="3" s="1"/>
  <c r="BD25" i="3" s="1"/>
  <c r="BG25" i="3" s="1"/>
  <c r="BJ25" i="3" s="1"/>
  <c r="BM25" i="3" s="1"/>
  <c r="BP25" i="3" s="1"/>
  <c r="BS25" i="3" s="1"/>
  <c r="BV25" i="3" s="1"/>
  <c r="BY25" i="3" s="1"/>
  <c r="CB25" i="3" s="1"/>
  <c r="CE25" i="3" s="1"/>
  <c r="CH25" i="3" s="1"/>
  <c r="CK25" i="3" s="1"/>
  <c r="E24" i="3"/>
  <c r="H24" i="3" s="1"/>
  <c r="K24" i="3" s="1"/>
  <c r="N24" i="3" s="1"/>
  <c r="Q24" i="3" s="1"/>
  <c r="T24" i="3" s="1"/>
  <c r="W24" i="3" s="1"/>
  <c r="Z24" i="3" s="1"/>
  <c r="AC24" i="3" s="1"/>
  <c r="AF24" i="3" s="1"/>
  <c r="AI24" i="3" s="1"/>
  <c r="AL24" i="3" s="1"/>
  <c r="AO24" i="3" s="1"/>
  <c r="AR24" i="3" s="1"/>
  <c r="AU24" i="3" s="1"/>
  <c r="AX24" i="3" s="1"/>
  <c r="BA24" i="3" s="1"/>
  <c r="BD24" i="3" s="1"/>
  <c r="BG24" i="3" s="1"/>
  <c r="BJ24" i="3" s="1"/>
  <c r="BM24" i="3" s="1"/>
  <c r="BP24" i="3" s="1"/>
  <c r="BS24" i="3" s="1"/>
  <c r="BV24" i="3" s="1"/>
  <c r="BY24" i="3" s="1"/>
  <c r="CB24" i="3" s="1"/>
  <c r="CE24" i="3" s="1"/>
  <c r="CH24" i="3" s="1"/>
  <c r="CK24" i="3" s="1"/>
  <c r="E23" i="3"/>
  <c r="H23" i="3" s="1"/>
  <c r="K23" i="3" s="1"/>
  <c r="N23" i="3" s="1"/>
  <c r="Q23" i="3" s="1"/>
  <c r="T23" i="3" s="1"/>
  <c r="W23" i="3" s="1"/>
  <c r="Z23" i="3" s="1"/>
  <c r="AC23" i="3" s="1"/>
  <c r="AF23" i="3" s="1"/>
  <c r="AI23" i="3" s="1"/>
  <c r="AL23" i="3" s="1"/>
  <c r="AO23" i="3" s="1"/>
  <c r="AR23" i="3" s="1"/>
  <c r="AU23" i="3" s="1"/>
  <c r="AX23" i="3" s="1"/>
  <c r="BA23" i="3" s="1"/>
  <c r="BD23" i="3" s="1"/>
  <c r="BG23" i="3" s="1"/>
  <c r="BJ23" i="3" s="1"/>
  <c r="BM23" i="3" s="1"/>
  <c r="BP23" i="3" s="1"/>
  <c r="BS23" i="3" s="1"/>
  <c r="BV23" i="3" s="1"/>
  <c r="BY23" i="3" s="1"/>
  <c r="CB23" i="3" s="1"/>
  <c r="CE23" i="3" s="1"/>
  <c r="CH23" i="3" s="1"/>
  <c r="CK23" i="3" s="1"/>
  <c r="E22" i="3"/>
  <c r="H22" i="3" s="1"/>
  <c r="K22" i="3" s="1"/>
  <c r="N22" i="3" s="1"/>
  <c r="Q22" i="3" s="1"/>
  <c r="T22" i="3" s="1"/>
  <c r="W22" i="3" s="1"/>
  <c r="Z22" i="3" s="1"/>
  <c r="AC22" i="3" s="1"/>
  <c r="AF22" i="3" s="1"/>
  <c r="AI22" i="3" s="1"/>
  <c r="AL22" i="3" s="1"/>
  <c r="AO22" i="3" s="1"/>
  <c r="AR22" i="3" s="1"/>
  <c r="AU22" i="3" s="1"/>
  <c r="AX22" i="3" s="1"/>
  <c r="BA22" i="3" s="1"/>
  <c r="BD22" i="3" s="1"/>
  <c r="BG22" i="3" s="1"/>
  <c r="BJ22" i="3" s="1"/>
  <c r="BM22" i="3" s="1"/>
  <c r="BP22" i="3" s="1"/>
  <c r="BS22" i="3" s="1"/>
  <c r="BV22" i="3" s="1"/>
  <c r="BY22" i="3" s="1"/>
  <c r="CB22" i="3" s="1"/>
  <c r="CE22" i="3" s="1"/>
  <c r="CH22" i="3" s="1"/>
  <c r="CK22" i="3" s="1"/>
  <c r="E21" i="3"/>
  <c r="H21" i="3" s="1"/>
  <c r="K21" i="3" s="1"/>
  <c r="N21" i="3" s="1"/>
  <c r="Q21" i="3" s="1"/>
  <c r="T21" i="3" s="1"/>
  <c r="W21" i="3" s="1"/>
  <c r="Z21" i="3" s="1"/>
  <c r="AC21" i="3" s="1"/>
  <c r="AF21" i="3" s="1"/>
  <c r="AI21" i="3" s="1"/>
  <c r="AL21" i="3" s="1"/>
  <c r="AO21" i="3" s="1"/>
  <c r="AR21" i="3" s="1"/>
  <c r="AU21" i="3" s="1"/>
  <c r="AX21" i="3" s="1"/>
  <c r="BA21" i="3" s="1"/>
  <c r="BD21" i="3" s="1"/>
  <c r="BG21" i="3" s="1"/>
  <c r="BJ21" i="3" s="1"/>
  <c r="BM21" i="3" s="1"/>
  <c r="BP21" i="3" s="1"/>
  <c r="BS21" i="3" s="1"/>
  <c r="BV21" i="3" s="1"/>
  <c r="BY21" i="3" s="1"/>
  <c r="CB21" i="3" s="1"/>
  <c r="CE21" i="3" s="1"/>
  <c r="CH21" i="3" s="1"/>
  <c r="CK21" i="3" s="1"/>
  <c r="E20" i="3"/>
  <c r="H20" i="3" s="1"/>
  <c r="K20" i="3" s="1"/>
  <c r="N20" i="3" s="1"/>
  <c r="Q20" i="3" s="1"/>
  <c r="T20" i="3" s="1"/>
  <c r="W20" i="3" s="1"/>
  <c r="Z20" i="3" s="1"/>
  <c r="AC20" i="3" s="1"/>
  <c r="AF20" i="3" s="1"/>
  <c r="AI20" i="3" s="1"/>
  <c r="AL20" i="3" s="1"/>
  <c r="AO20" i="3" s="1"/>
  <c r="AR20" i="3" s="1"/>
  <c r="AU20" i="3" s="1"/>
  <c r="AX20" i="3" s="1"/>
  <c r="BA20" i="3" s="1"/>
  <c r="BD20" i="3" s="1"/>
  <c r="BG20" i="3" s="1"/>
  <c r="BJ20" i="3" s="1"/>
  <c r="BM20" i="3" s="1"/>
  <c r="BP20" i="3" s="1"/>
  <c r="BS20" i="3" s="1"/>
  <c r="BV20" i="3" s="1"/>
  <c r="BY20" i="3" s="1"/>
  <c r="CB20" i="3" s="1"/>
  <c r="CE20" i="3" s="1"/>
  <c r="CH20" i="3" s="1"/>
  <c r="CK20" i="3" s="1"/>
  <c r="E19" i="3"/>
  <c r="H19" i="3" s="1"/>
  <c r="K19" i="3" s="1"/>
  <c r="N19" i="3" s="1"/>
  <c r="Q19" i="3" s="1"/>
  <c r="T19" i="3" s="1"/>
  <c r="W19" i="3" s="1"/>
  <c r="Z19" i="3" s="1"/>
  <c r="AC19" i="3" s="1"/>
  <c r="AF19" i="3" s="1"/>
  <c r="AI19" i="3" s="1"/>
  <c r="AL19" i="3" s="1"/>
  <c r="AO19" i="3" s="1"/>
  <c r="AR19" i="3" s="1"/>
  <c r="AU19" i="3" s="1"/>
  <c r="AX19" i="3" s="1"/>
  <c r="BA19" i="3" s="1"/>
  <c r="BD19" i="3" s="1"/>
  <c r="BG19" i="3" s="1"/>
  <c r="BJ19" i="3" s="1"/>
  <c r="BM19" i="3" s="1"/>
  <c r="BP19" i="3" s="1"/>
  <c r="BS19" i="3" s="1"/>
  <c r="BV19" i="3" s="1"/>
  <c r="BY19" i="3" s="1"/>
  <c r="CB19" i="3" s="1"/>
  <c r="CE19" i="3" s="1"/>
  <c r="CH19" i="3" s="1"/>
  <c r="CK19" i="3" s="1"/>
  <c r="E18" i="3"/>
  <c r="H18" i="3" s="1"/>
  <c r="K18" i="3" s="1"/>
  <c r="N18" i="3" s="1"/>
  <c r="Q18" i="3" s="1"/>
  <c r="T18" i="3" s="1"/>
  <c r="W18" i="3" s="1"/>
  <c r="Z18" i="3" s="1"/>
  <c r="AC18" i="3" s="1"/>
  <c r="AF18" i="3" s="1"/>
  <c r="AI18" i="3" s="1"/>
  <c r="AL18" i="3" s="1"/>
  <c r="AO18" i="3" s="1"/>
  <c r="AR18" i="3" s="1"/>
  <c r="AU18" i="3" s="1"/>
  <c r="AX18" i="3" s="1"/>
  <c r="BA18" i="3" s="1"/>
  <c r="BD18" i="3" s="1"/>
  <c r="BG18" i="3" s="1"/>
  <c r="BJ18" i="3" s="1"/>
  <c r="BM18" i="3" s="1"/>
  <c r="BP18" i="3" s="1"/>
  <c r="BS18" i="3" s="1"/>
  <c r="BV18" i="3" s="1"/>
  <c r="BY18" i="3" s="1"/>
  <c r="CB18" i="3" s="1"/>
  <c r="CE18" i="3" s="1"/>
  <c r="CH18" i="3" s="1"/>
  <c r="CK18" i="3" s="1"/>
  <c r="E17" i="3"/>
  <c r="H17" i="3" s="1"/>
  <c r="K17" i="3" s="1"/>
  <c r="N17" i="3" s="1"/>
  <c r="Q17" i="3" s="1"/>
  <c r="T17" i="3" s="1"/>
  <c r="W17" i="3" s="1"/>
  <c r="Z17" i="3" s="1"/>
  <c r="AC17" i="3" s="1"/>
  <c r="AF17" i="3" s="1"/>
  <c r="AI17" i="3" s="1"/>
  <c r="AL17" i="3" s="1"/>
  <c r="AO17" i="3" s="1"/>
  <c r="AR17" i="3" s="1"/>
  <c r="AU17" i="3" s="1"/>
  <c r="AX17" i="3" s="1"/>
  <c r="BA17" i="3" s="1"/>
  <c r="BD17" i="3" s="1"/>
  <c r="BG17" i="3" s="1"/>
  <c r="BJ17" i="3" s="1"/>
  <c r="BM17" i="3" s="1"/>
  <c r="BP17" i="3" s="1"/>
  <c r="BS17" i="3" s="1"/>
  <c r="BV17" i="3" s="1"/>
  <c r="BY17" i="3" s="1"/>
  <c r="CB17" i="3" s="1"/>
  <c r="CE17" i="3" s="1"/>
  <c r="CH17" i="3" s="1"/>
  <c r="CK17" i="3" s="1"/>
  <c r="E16" i="3"/>
  <c r="H16" i="3" s="1"/>
  <c r="K16" i="3" s="1"/>
  <c r="N16" i="3" s="1"/>
  <c r="Q16" i="3" s="1"/>
  <c r="T16" i="3" s="1"/>
  <c r="W16" i="3" s="1"/>
  <c r="Z16" i="3" s="1"/>
  <c r="AC16" i="3" s="1"/>
  <c r="AF16" i="3" s="1"/>
  <c r="AI16" i="3" s="1"/>
  <c r="AL16" i="3" s="1"/>
  <c r="AO16" i="3" s="1"/>
  <c r="AR16" i="3" s="1"/>
  <c r="AU16" i="3" s="1"/>
  <c r="AX16" i="3" s="1"/>
  <c r="BA16" i="3" s="1"/>
  <c r="BD16" i="3" s="1"/>
  <c r="BG16" i="3" s="1"/>
  <c r="BJ16" i="3" s="1"/>
  <c r="BM16" i="3" s="1"/>
  <c r="BP16" i="3" s="1"/>
  <c r="BS16" i="3" s="1"/>
  <c r="BV16" i="3" s="1"/>
  <c r="BY16" i="3" s="1"/>
  <c r="CB16" i="3" s="1"/>
  <c r="CE16" i="3" s="1"/>
  <c r="CH16" i="3" s="1"/>
  <c r="CK16" i="3" s="1"/>
  <c r="E15" i="3"/>
  <c r="H15" i="3" s="1"/>
  <c r="K15" i="3" s="1"/>
  <c r="N15" i="3" s="1"/>
  <c r="Q15" i="3" s="1"/>
  <c r="T15" i="3" s="1"/>
  <c r="W15" i="3" s="1"/>
  <c r="Z15" i="3" s="1"/>
  <c r="AC15" i="3" s="1"/>
  <c r="AF15" i="3" s="1"/>
  <c r="AI15" i="3" s="1"/>
  <c r="AL15" i="3" s="1"/>
  <c r="AO15" i="3" s="1"/>
  <c r="AR15" i="3" s="1"/>
  <c r="AU15" i="3" s="1"/>
  <c r="AX15" i="3" s="1"/>
  <c r="BA15" i="3" s="1"/>
  <c r="BD15" i="3" s="1"/>
  <c r="BG15" i="3" s="1"/>
  <c r="BJ15" i="3" s="1"/>
  <c r="BM15" i="3" s="1"/>
  <c r="BP15" i="3" s="1"/>
  <c r="BS15" i="3" s="1"/>
  <c r="BV15" i="3" s="1"/>
  <c r="BY15" i="3" s="1"/>
  <c r="CB15" i="3" s="1"/>
  <c r="CE15" i="3" s="1"/>
  <c r="CH15" i="3" s="1"/>
  <c r="CK15" i="3" s="1"/>
  <c r="E14" i="3"/>
  <c r="H14" i="3" s="1"/>
  <c r="K14" i="3" s="1"/>
  <c r="N14" i="3" s="1"/>
  <c r="Q14" i="3" s="1"/>
  <c r="T14" i="3" s="1"/>
  <c r="W14" i="3" s="1"/>
  <c r="Z14" i="3" s="1"/>
  <c r="AC14" i="3" s="1"/>
  <c r="AF14" i="3" s="1"/>
  <c r="AI14" i="3" s="1"/>
  <c r="AL14" i="3" s="1"/>
  <c r="AO14" i="3" s="1"/>
  <c r="AR14" i="3" s="1"/>
  <c r="AU14" i="3" s="1"/>
  <c r="AX14" i="3" s="1"/>
  <c r="BA14" i="3" s="1"/>
  <c r="BD14" i="3" s="1"/>
  <c r="BG14" i="3" s="1"/>
  <c r="BJ14" i="3" s="1"/>
  <c r="BM14" i="3" s="1"/>
  <c r="BP14" i="3" s="1"/>
  <c r="BS14" i="3" s="1"/>
  <c r="BV14" i="3" s="1"/>
  <c r="BY14" i="3" s="1"/>
  <c r="CB14" i="3" s="1"/>
  <c r="CE14" i="3" s="1"/>
  <c r="CH14" i="3" s="1"/>
  <c r="CK14" i="3" s="1"/>
  <c r="E13" i="3"/>
  <c r="H13" i="3" s="1"/>
  <c r="K13" i="3" s="1"/>
  <c r="N13" i="3" s="1"/>
  <c r="Q13" i="3" s="1"/>
  <c r="T13" i="3" s="1"/>
  <c r="W13" i="3" s="1"/>
  <c r="Z13" i="3" s="1"/>
  <c r="AC13" i="3" s="1"/>
  <c r="AF13" i="3" s="1"/>
  <c r="AI13" i="3" s="1"/>
  <c r="AL13" i="3" s="1"/>
  <c r="AO13" i="3" s="1"/>
  <c r="AR13" i="3" s="1"/>
  <c r="AU13" i="3" s="1"/>
  <c r="AX13" i="3" s="1"/>
  <c r="BA13" i="3" s="1"/>
  <c r="BD13" i="3" s="1"/>
  <c r="BG13" i="3" s="1"/>
  <c r="BJ13" i="3" s="1"/>
  <c r="BM13" i="3" s="1"/>
  <c r="BP13" i="3" s="1"/>
  <c r="BS13" i="3" s="1"/>
  <c r="BV13" i="3" s="1"/>
  <c r="BY13" i="3" s="1"/>
  <c r="CB13" i="3" s="1"/>
  <c r="CE13" i="3" s="1"/>
  <c r="CH13" i="3" s="1"/>
  <c r="CK13" i="3" s="1"/>
  <c r="E12" i="3"/>
  <c r="H12" i="3" s="1"/>
  <c r="K12" i="3" s="1"/>
  <c r="N12" i="3" s="1"/>
  <c r="Q12" i="3" s="1"/>
  <c r="T12" i="3" s="1"/>
  <c r="W12" i="3" s="1"/>
  <c r="Z12" i="3" s="1"/>
  <c r="AC12" i="3" s="1"/>
  <c r="AF12" i="3" s="1"/>
  <c r="AI12" i="3" s="1"/>
  <c r="AL12" i="3" s="1"/>
  <c r="AO12" i="3" s="1"/>
  <c r="AR12" i="3" s="1"/>
  <c r="AU12" i="3" s="1"/>
  <c r="AX12" i="3" s="1"/>
  <c r="BA12" i="3" s="1"/>
  <c r="BD12" i="3" s="1"/>
  <c r="BG12" i="3" s="1"/>
  <c r="BJ12" i="3" s="1"/>
  <c r="BM12" i="3" s="1"/>
  <c r="BP12" i="3" s="1"/>
  <c r="BS12" i="3" s="1"/>
  <c r="BV12" i="3" s="1"/>
  <c r="BY12" i="3" s="1"/>
  <c r="CB12" i="3" s="1"/>
  <c r="CE12" i="3" s="1"/>
  <c r="CH12" i="3" s="1"/>
  <c r="CK12" i="3" s="1"/>
  <c r="E11" i="3"/>
  <c r="H11" i="3" s="1"/>
  <c r="K11" i="3" s="1"/>
  <c r="N11" i="3" s="1"/>
  <c r="Q11" i="3" s="1"/>
  <c r="T11" i="3" s="1"/>
  <c r="W11" i="3" s="1"/>
  <c r="Z11" i="3" s="1"/>
  <c r="AC11" i="3" s="1"/>
  <c r="AF11" i="3" s="1"/>
  <c r="AI11" i="3" s="1"/>
  <c r="AL11" i="3" s="1"/>
  <c r="AO11" i="3" s="1"/>
  <c r="AR11" i="3" s="1"/>
  <c r="AU11" i="3" s="1"/>
  <c r="AX11" i="3" s="1"/>
  <c r="BA11" i="3" s="1"/>
  <c r="BD11" i="3" s="1"/>
  <c r="BG11" i="3" s="1"/>
  <c r="BJ11" i="3" s="1"/>
  <c r="BM11" i="3" s="1"/>
  <c r="BP11" i="3" s="1"/>
  <c r="BS11" i="3" s="1"/>
  <c r="BV11" i="3" s="1"/>
  <c r="BY11" i="3" s="1"/>
  <c r="CB11" i="3" s="1"/>
  <c r="CE11" i="3" s="1"/>
  <c r="CH11" i="3" s="1"/>
  <c r="CK11" i="3" s="1"/>
  <c r="W10" i="3"/>
  <c r="Z10" i="3" s="1"/>
  <c r="AC10" i="3" s="1"/>
  <c r="AF10" i="3" s="1"/>
  <c r="AI10" i="3" s="1"/>
  <c r="AL10" i="3" s="1"/>
  <c r="AO10" i="3" s="1"/>
  <c r="AR10" i="3" s="1"/>
  <c r="AU10" i="3" s="1"/>
  <c r="AX10" i="3" s="1"/>
  <c r="BA10" i="3" s="1"/>
  <c r="BD10" i="3" s="1"/>
  <c r="BG10" i="3" s="1"/>
  <c r="BJ10" i="3" s="1"/>
  <c r="BM10" i="3" s="1"/>
  <c r="BP10" i="3" s="1"/>
  <c r="BS10" i="3" s="1"/>
  <c r="BV10" i="3" s="1"/>
  <c r="BY10" i="3" s="1"/>
  <c r="CB10" i="3" s="1"/>
  <c r="CE10" i="3" s="1"/>
  <c r="CH10" i="3" s="1"/>
  <c r="CK10" i="3" s="1"/>
  <c r="N10" i="3"/>
  <c r="Q10" i="3" s="1"/>
  <c r="E10" i="3"/>
  <c r="H10" i="3" s="1"/>
  <c r="K10" i="3" s="1"/>
  <c r="E9" i="3"/>
  <c r="H9" i="3" s="1"/>
  <c r="K9" i="3" s="1"/>
  <c r="N9" i="3" s="1"/>
  <c r="Q9" i="3" s="1"/>
  <c r="T9" i="3" s="1"/>
  <c r="W9" i="3" s="1"/>
  <c r="Z9" i="3" s="1"/>
  <c r="AC9" i="3" s="1"/>
  <c r="AF9" i="3" s="1"/>
  <c r="AI9" i="3" s="1"/>
  <c r="AL9" i="3" s="1"/>
  <c r="AO9" i="3" s="1"/>
  <c r="AR9" i="3" s="1"/>
  <c r="AU9" i="3" s="1"/>
  <c r="AX9" i="3" s="1"/>
  <c r="BA9" i="3" s="1"/>
  <c r="BD9" i="3" s="1"/>
  <c r="BG9" i="3" s="1"/>
  <c r="BJ9" i="3" s="1"/>
  <c r="BM9" i="3" s="1"/>
  <c r="BP9" i="3" s="1"/>
  <c r="BS9" i="3" s="1"/>
  <c r="BV9" i="3" s="1"/>
  <c r="BY9" i="3" s="1"/>
  <c r="CB9" i="3" s="1"/>
  <c r="CE9" i="3" s="1"/>
  <c r="CH9" i="3" s="1"/>
  <c r="CK9" i="3" s="1"/>
  <c r="E8" i="3"/>
  <c r="H8" i="3" s="1"/>
  <c r="K8" i="3" s="1"/>
  <c r="N8" i="3" s="1"/>
  <c r="Q8" i="3" s="1"/>
  <c r="T8" i="3" s="1"/>
  <c r="W8" i="3" s="1"/>
  <c r="Z8" i="3" s="1"/>
  <c r="AC8" i="3" s="1"/>
  <c r="AF8" i="3" s="1"/>
  <c r="AI8" i="3" s="1"/>
  <c r="AL8" i="3" s="1"/>
  <c r="AO8" i="3" s="1"/>
  <c r="AR8" i="3" s="1"/>
  <c r="AU8" i="3" s="1"/>
  <c r="AX8" i="3" s="1"/>
  <c r="BA8" i="3" s="1"/>
  <c r="BD8" i="3" s="1"/>
  <c r="BG8" i="3" s="1"/>
  <c r="BJ8" i="3" s="1"/>
  <c r="BM8" i="3" s="1"/>
  <c r="BP8" i="3" s="1"/>
  <c r="BS8" i="3" s="1"/>
  <c r="BV8" i="3" s="1"/>
  <c r="BY8" i="3" s="1"/>
  <c r="CB8" i="3" s="1"/>
  <c r="CE8" i="3" s="1"/>
  <c r="CH8" i="3" s="1"/>
  <c r="CK8" i="3" s="1"/>
  <c r="E7" i="3"/>
  <c r="H7" i="3" s="1"/>
  <c r="K7" i="3" s="1"/>
  <c r="N7" i="3" s="1"/>
  <c r="Q7" i="3" s="1"/>
  <c r="T7" i="3" s="1"/>
  <c r="W7" i="3" s="1"/>
  <c r="Z7" i="3" s="1"/>
  <c r="AC7" i="3" s="1"/>
  <c r="AF7" i="3" s="1"/>
  <c r="AI7" i="3" s="1"/>
  <c r="AL7" i="3" s="1"/>
  <c r="AO7" i="3" s="1"/>
  <c r="AR7" i="3" s="1"/>
  <c r="AU7" i="3" s="1"/>
  <c r="AX7" i="3" s="1"/>
  <c r="BA7" i="3" s="1"/>
  <c r="BD7" i="3" s="1"/>
  <c r="BG7" i="3" s="1"/>
  <c r="BJ7" i="3" s="1"/>
  <c r="BM7" i="3" s="1"/>
  <c r="BP7" i="3" s="1"/>
  <c r="BS7" i="3" s="1"/>
  <c r="BV7" i="3" s="1"/>
  <c r="BY7" i="3" s="1"/>
  <c r="CB7" i="3" s="1"/>
  <c r="CE7" i="3" s="1"/>
  <c r="CH7" i="3" s="1"/>
  <c r="CK7" i="3" s="1"/>
  <c r="E6" i="3"/>
  <c r="H6" i="3" s="1"/>
  <c r="K6" i="3" s="1"/>
  <c r="N6" i="3" s="1"/>
  <c r="Q6" i="3" s="1"/>
  <c r="T6" i="3" s="1"/>
  <c r="W6" i="3" s="1"/>
  <c r="Z6" i="3" s="1"/>
  <c r="AC6" i="3" s="1"/>
  <c r="AF6" i="3" s="1"/>
  <c r="AI6" i="3" s="1"/>
  <c r="AL6" i="3" s="1"/>
  <c r="AO6" i="3" s="1"/>
  <c r="AR6" i="3" s="1"/>
  <c r="AU6" i="3" s="1"/>
  <c r="AX6" i="3" s="1"/>
  <c r="BA6" i="3" s="1"/>
  <c r="BD6" i="3" s="1"/>
  <c r="BG6" i="3" s="1"/>
  <c r="BJ6" i="3" s="1"/>
  <c r="BM6" i="3" s="1"/>
  <c r="BP6" i="3" s="1"/>
  <c r="BS6" i="3" s="1"/>
  <c r="BV6" i="3" s="1"/>
  <c r="BY6" i="3" s="1"/>
  <c r="CB6" i="3" s="1"/>
  <c r="CE6" i="3" s="1"/>
  <c r="CH6" i="3" s="1"/>
  <c r="CK6" i="3" s="1"/>
  <c r="E5" i="3"/>
  <c r="H5" i="3" s="1"/>
  <c r="K5" i="3" s="1"/>
  <c r="N5" i="3" s="1"/>
  <c r="Q5" i="3" s="1"/>
  <c r="T5" i="3" s="1"/>
  <c r="W5" i="3" s="1"/>
  <c r="Z5" i="3" s="1"/>
  <c r="AC5" i="3" s="1"/>
  <c r="AF5" i="3" s="1"/>
  <c r="AI5" i="3" s="1"/>
  <c r="AL5" i="3" s="1"/>
  <c r="AO5" i="3" s="1"/>
  <c r="AR5" i="3" s="1"/>
  <c r="AU5" i="3" s="1"/>
  <c r="AX5" i="3" s="1"/>
  <c r="BA5" i="3" s="1"/>
  <c r="BD5" i="3" s="1"/>
  <c r="BG5" i="3" s="1"/>
  <c r="BJ5" i="3" s="1"/>
  <c r="BM5" i="3" s="1"/>
  <c r="BP5" i="3" s="1"/>
  <c r="BS5" i="3" s="1"/>
  <c r="BV5" i="3" s="1"/>
  <c r="BY5" i="3" s="1"/>
  <c r="CB5" i="3" s="1"/>
  <c r="CE5" i="3" s="1"/>
  <c r="CH5" i="3" s="1"/>
  <c r="CK5" i="3" s="1"/>
  <c r="E4" i="3"/>
  <c r="H4" i="3" s="1"/>
  <c r="K4" i="3" s="1"/>
  <c r="N4" i="3" s="1"/>
  <c r="Q4" i="3" s="1"/>
  <c r="T4" i="3" s="1"/>
  <c r="W4" i="3" s="1"/>
  <c r="Z4" i="3" s="1"/>
  <c r="AC4" i="3" s="1"/>
  <c r="AF4" i="3" s="1"/>
  <c r="AI4" i="3" s="1"/>
  <c r="AL4" i="3" s="1"/>
  <c r="AO4" i="3" s="1"/>
  <c r="AR4" i="3" s="1"/>
  <c r="AU4" i="3" s="1"/>
  <c r="AX4" i="3" s="1"/>
  <c r="BA4" i="3" s="1"/>
  <c r="BD4" i="3" s="1"/>
  <c r="BG4" i="3" s="1"/>
  <c r="BJ4" i="3" s="1"/>
  <c r="BM4" i="3" s="1"/>
  <c r="BP4" i="3" s="1"/>
  <c r="BS4" i="3" s="1"/>
  <c r="BV4" i="3" s="1"/>
  <c r="BY4" i="3" s="1"/>
  <c r="CB4" i="3" s="1"/>
  <c r="CE4" i="3" s="1"/>
  <c r="CH4" i="3" s="1"/>
  <c r="CK4" i="3" s="1"/>
  <c r="E3" i="3"/>
  <c r="H3" i="3" s="1"/>
  <c r="K3" i="3" s="1"/>
  <c r="N3" i="3" s="1"/>
  <c r="Q3" i="3" s="1"/>
  <c r="T3" i="3" s="1"/>
  <c r="W3" i="3" s="1"/>
  <c r="Z3" i="3" s="1"/>
  <c r="AC3" i="3" s="1"/>
  <c r="AF3" i="3" s="1"/>
  <c r="AI3" i="3" s="1"/>
  <c r="AL3" i="3" s="1"/>
  <c r="AO3" i="3" s="1"/>
  <c r="AR3" i="3" s="1"/>
  <c r="AU3" i="3" s="1"/>
  <c r="AX3" i="3" s="1"/>
  <c r="BA3" i="3" s="1"/>
  <c r="BD3" i="3" s="1"/>
  <c r="BG3" i="3" s="1"/>
  <c r="BJ3" i="3" s="1"/>
  <c r="BM3" i="3" s="1"/>
  <c r="BP3" i="3" s="1"/>
  <c r="BS3" i="3" s="1"/>
  <c r="BV3" i="3" s="1"/>
  <c r="BY3" i="3" s="1"/>
  <c r="CB3" i="3" s="1"/>
  <c r="CE3" i="3" s="1"/>
  <c r="CH3" i="3" s="1"/>
  <c r="CK3" i="3" s="1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H4" i="5" s="1"/>
  <c r="H5" i="5" s="1"/>
  <c r="H6" i="5" s="1"/>
  <c r="H7" i="5" s="1"/>
  <c r="H8" i="5" s="1"/>
  <c r="H9" i="5" s="1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</calcChain>
</file>

<file path=xl/sharedStrings.xml><?xml version="1.0" encoding="utf-8"?>
<sst xmlns="http://schemas.openxmlformats.org/spreadsheetml/2006/main" count="204" uniqueCount="53">
  <si>
    <t>#</t>
  </si>
  <si>
    <t>Joueur</t>
  </si>
  <si>
    <t>Général</t>
  </si>
  <si>
    <t>Victoires</t>
  </si>
  <si>
    <t>Total Kills</t>
  </si>
  <si>
    <t>Ecart / n+1</t>
  </si>
  <si>
    <t>Ecart / 1er</t>
  </si>
  <si>
    <t>Stefou</t>
  </si>
  <si>
    <t>David</t>
  </si>
  <si>
    <t>Karine</t>
  </si>
  <si>
    <t>Florian</t>
  </si>
  <si>
    <t>Olivia</t>
  </si>
  <si>
    <t>Yann</t>
  </si>
  <si>
    <t>Jean-Luc</t>
  </si>
  <si>
    <t>Emmanuel</t>
  </si>
  <si>
    <t>Michel</t>
  </si>
  <si>
    <t>Gilles</t>
  </si>
  <si>
    <t>Sylvie</t>
  </si>
  <si>
    <t>Ludovic</t>
  </si>
  <si>
    <t>Philippe</t>
  </si>
  <si>
    <t>Frédéric</t>
  </si>
  <si>
    <t>Olivier</t>
  </si>
  <si>
    <t>Arno</t>
  </si>
  <si>
    <t>Karim</t>
  </si>
  <si>
    <t>Bruno</t>
  </si>
  <si>
    <t>Jésus</t>
  </si>
  <si>
    <t>Alban</t>
  </si>
  <si>
    <t>Pamela</t>
  </si>
  <si>
    <t>STACK initial</t>
  </si>
  <si>
    <t>STACK engagé</t>
  </si>
  <si>
    <t>STACK final soirée</t>
  </si>
  <si>
    <t>STACK total post soirée</t>
  </si>
  <si>
    <t>Jacques</t>
  </si>
  <si>
    <t>Piplard</t>
  </si>
  <si>
    <t>Présences</t>
  </si>
  <si>
    <t>Joueur VDAPOKER92</t>
  </si>
  <si>
    <t>Dominique</t>
  </si>
  <si>
    <t>Laurence</t>
  </si>
  <si>
    <t>Championnat "ETE" VDAPOKER92 2025/2026 (Post MTT du xxx)</t>
  </si>
  <si>
    <t>Cyril</t>
  </si>
  <si>
    <t>Xavier</t>
  </si>
  <si>
    <t>Général 2025/2026</t>
  </si>
  <si>
    <t>Victoires 2025/2026</t>
  </si>
  <si>
    <t>Présences 2025/2026</t>
  </si>
  <si>
    <t>Total Kills 2025/2026</t>
  </si>
  <si>
    <t>Gérald</t>
  </si>
  <si>
    <t>Pierre</t>
  </si>
  <si>
    <t>Mehdi</t>
  </si>
  <si>
    <t>Vincent</t>
  </si>
  <si>
    <t>Roger</t>
  </si>
  <si>
    <t>Cash Game 2025 / 2026
Blinds 5-5</t>
  </si>
  <si>
    <t>Classement GENERAL VDAPOKER92 2025/2026 (Post MTT du 17/10/2025)</t>
  </si>
  <si>
    <t>Championnat "HIVER" VDAPOKER92 2025/2026 (Post MTT du 17/10/2025)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</si>
</sst>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20"/>
      <color rgb="FF000000"/>
      <name val="Calibri"/>
      <family val="2"/>
    </font>
    <font>
      <b/>
      <sz val="20"/>
      <color rgb="FFFFFFFF"/>
      <name val="Calibri"/>
      <family val="2"/>
    </font>
    <font>
      <b/>
      <sz val="20"/>
      <name val="Calibri"/>
      <family val="2"/>
    </font>
    <font>
      <b/>
      <sz val="12"/>
      <color rgb="FFFFFFFF"/>
      <name val="Calibri"/>
      <family val="2"/>
    </font>
    <font>
      <sz val="12"/>
      <color rgb="FFFFFFFF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CCC0DA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000090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009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9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14" fontId="7" fillId="10" borderId="1" xfId="0" applyNumberFormat="1" applyFont="1" applyFill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1" fontId="9" fillId="11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1" fontId="8" fillId="12" borderId="2" xfId="0" applyNumberFormat="1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" fontId="9" fillId="11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1" fontId="8" fillId="12" borderId="3" xfId="0" applyNumberFormat="1" applyFont="1" applyFill="1" applyBorder="1" applyAlignment="1">
      <alignment horizontal="center" vertical="center"/>
    </xf>
    <xf numFmtId="0" fontId="7" fillId="13" borderId="4" xfId="0" applyFont="1" applyFill="1" applyBorder="1" applyAlignment="1">
      <alignment horizontal="center" vertical="center"/>
    </xf>
    <xf numFmtId="1" fontId="8" fillId="12" borderId="4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2" fillId="0" borderId="0" xfId="0" applyFont="1"/>
    <xf numFmtId="0" fontId="14" fillId="0" borderId="0" xfId="0" applyFont="1" applyAlignment="1">
      <alignment horizontal="center" vertical="center"/>
    </xf>
    <xf numFmtId="0" fontId="1" fillId="0" borderId="0" xfId="0" applyFont="1"/>
    <xf numFmtId="0" fontId="15" fillId="16" borderId="13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16" fillId="20" borderId="4" xfId="1" applyFont="1" applyFill="1" applyBorder="1" applyAlignment="1">
      <alignment horizontal="center" vertical="center"/>
    </xf>
    <xf numFmtId="0" fontId="16" fillId="20" borderId="3" xfId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horizontal="center" vertical="center"/>
    </xf>
    <xf numFmtId="0" fontId="3" fillId="8" borderId="8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5" fillId="9" borderId="8" xfId="1" applyFont="1" applyFill="1" applyBorder="1" applyAlignment="1">
      <alignment horizontal="center" vertical="center"/>
    </xf>
    <xf numFmtId="0" fontId="17" fillId="18" borderId="8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7" borderId="1" xfId="1" applyFont="1" applyFill="1" applyBorder="1" applyAlignment="1">
      <alignment horizontal="center" vertical="center"/>
    </xf>
    <xf numFmtId="0" fontId="3" fillId="8" borderId="21" xfId="1" applyFont="1" applyFill="1" applyBorder="1" applyAlignment="1">
      <alignment horizontal="center" vertical="center"/>
    </xf>
    <xf numFmtId="0" fontId="3" fillId="3" borderId="21" xfId="1" applyFont="1" applyFill="1" applyBorder="1" applyAlignment="1">
      <alignment horizontal="center" vertical="center"/>
    </xf>
    <xf numFmtId="0" fontId="5" fillId="9" borderId="2" xfId="1" applyFont="1" applyFill="1" applyBorder="1" applyAlignment="1">
      <alignment horizontal="center" vertical="center"/>
    </xf>
    <xf numFmtId="0" fontId="17" fillId="18" borderId="2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8" borderId="2" xfId="1" applyFont="1" applyFill="1" applyBorder="1" applyAlignment="1">
      <alignment horizontal="center" vertical="center"/>
    </xf>
    <xf numFmtId="0" fontId="5" fillId="9" borderId="21" xfId="1" applyFont="1" applyFill="1" applyBorder="1" applyAlignment="1">
      <alignment horizontal="center" vertical="center"/>
    </xf>
    <xf numFmtId="0" fontId="17" fillId="18" borderId="2" xfId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7" fillId="18" borderId="8" xfId="0" applyFont="1" applyFill="1" applyBorder="1" applyAlignment="1">
      <alignment horizontal="center" vertical="center"/>
    </xf>
    <xf numFmtId="0" fontId="17" fillId="18" borderId="21" xfId="0" applyFont="1" applyFill="1" applyBorder="1" applyAlignment="1">
      <alignment horizontal="center" vertical="center"/>
    </xf>
    <xf numFmtId="0" fontId="17" fillId="18" borderId="2" xfId="0" applyFont="1" applyFill="1" applyBorder="1" applyAlignment="1">
      <alignment horizontal="center" vertical="center"/>
    </xf>
    <xf numFmtId="0" fontId="13" fillId="15" borderId="9" xfId="0" applyFont="1" applyFill="1" applyBorder="1" applyAlignment="1">
      <alignment horizontal="center" vertical="center"/>
    </xf>
    <xf numFmtId="0" fontId="13" fillId="15" borderId="10" xfId="0" applyFont="1" applyFill="1" applyBorder="1" applyAlignment="1">
      <alignment horizontal="center" vertical="center"/>
    </xf>
    <xf numFmtId="0" fontId="13" fillId="15" borderId="11" xfId="0" applyFont="1" applyFill="1" applyBorder="1" applyAlignment="1">
      <alignment horizontal="center" vertical="center"/>
    </xf>
    <xf numFmtId="0" fontId="10" fillId="14" borderId="1" xfId="0" applyFont="1" applyFill="1" applyBorder="1" applyAlignment="1">
      <alignment horizontal="center" vertical="center"/>
    </xf>
    <xf numFmtId="0" fontId="12" fillId="14" borderId="6" xfId="0" applyFont="1" applyFill="1" applyBorder="1" applyAlignment="1">
      <alignment horizontal="center" vertical="center"/>
    </xf>
    <xf numFmtId="0" fontId="12" fillId="14" borderId="5" xfId="0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 wrapText="1"/>
    </xf>
    <xf numFmtId="14" fontId="3" fillId="4" borderId="6" xfId="0" applyNumberFormat="1" applyFont="1" applyFill="1" applyBorder="1" applyAlignment="1">
      <alignment horizontal="center" vertical="center" wrapText="1"/>
    </xf>
    <xf numFmtId="14" fontId="3" fillId="4" borderId="5" xfId="0" applyNumberFormat="1" applyFont="1" applyFill="1" applyBorder="1" applyAlignment="1">
      <alignment horizontal="center" vertical="center" wrapText="1"/>
    </xf>
    <xf numFmtId="14" fontId="3" fillId="4" borderId="2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6" fillId="20" borderId="14" xfId="0" applyFont="1" applyFill="1" applyBorder="1" applyAlignment="1">
      <alignment horizontal="center" vertical="center"/>
    </xf>
    <xf numFmtId="0" fontId="20" fillId="14" borderId="15" xfId="0" applyFont="1" applyFill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0" fillId="17" borderId="16" xfId="0" applyFont="1" applyFill="1" applyBorder="1" applyAlignment="1">
      <alignment horizontal="center" vertical="center"/>
    </xf>
    <xf numFmtId="0" fontId="0" fillId="21" borderId="16" xfId="0" applyFill="1" applyBorder="1" applyAlignment="1">
      <alignment horizontal="center" vertical="center"/>
    </xf>
    <xf numFmtId="0" fontId="22" fillId="22" borderId="16" xfId="0" applyFont="1" applyFill="1" applyBorder="1" applyAlignment="1">
      <alignment horizontal="center" vertical="center"/>
    </xf>
    <xf numFmtId="1" fontId="12" fillId="19" borderId="17" xfId="0" applyNumberFormat="1" applyFont="1" applyFill="1" applyBorder="1" applyAlignment="1">
      <alignment horizontal="center" vertical="center"/>
    </xf>
    <xf numFmtId="1" fontId="12" fillId="19" borderId="18" xfId="0" applyNumberFormat="1" applyFont="1" applyFill="1" applyBorder="1" applyAlignment="1">
      <alignment horizontal="center" vertical="center"/>
    </xf>
    <xf numFmtId="0" fontId="16" fillId="20" borderId="19" xfId="0" applyFont="1" applyFill="1" applyBorder="1" applyAlignment="1">
      <alignment horizontal="center" vertical="center"/>
    </xf>
    <xf numFmtId="0" fontId="19" fillId="14" borderId="15" xfId="0" applyFont="1" applyFill="1" applyBorder="1" applyAlignment="1">
      <alignment horizontal="center" vertical="center"/>
    </xf>
    <xf numFmtId="0" fontId="0" fillId="22" borderId="16" xfId="0" applyFill="1" applyBorder="1" applyAlignment="1">
      <alignment horizontal="center" vertical="center"/>
    </xf>
    <xf numFmtId="1" fontId="12" fillId="19" borderId="20" xfId="0" applyNumberFormat="1" applyFont="1" applyFill="1" applyBorder="1" applyAlignment="1">
      <alignment horizontal="center" vertical="center"/>
    </xf>
    <xf numFmtId="1" fontId="12" fillId="19" borderId="16" xfId="0" applyNumberFormat="1" applyFont="1" applyFill="1" applyBorder="1" applyAlignment="1">
      <alignment horizontal="center" vertical="center"/>
    </xf>
    <xf numFmtId="0" fontId="18" fillId="22" borderId="16" xfId="0" applyFont="1" applyFill="1" applyBorder="1" applyAlignment="1">
      <alignment horizontal="center" vertical="center"/>
    </xf>
    <xf numFmtId="0" fontId="21" fillId="14" borderId="15" xfId="0" applyFont="1" applyFill="1" applyBorder="1" applyAlignment="1">
      <alignment horizontal="center" vertical="center"/>
    </xf>
    <xf numFmtId="0" fontId="19" fillId="14" borderId="24" xfId="0" applyFont="1" applyFill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0" fillId="17" borderId="23" xfId="0" applyFont="1" applyFill="1" applyBorder="1" applyAlignment="1">
      <alignment horizontal="center" vertical="center"/>
    </xf>
    <xf numFmtId="0" fontId="0" fillId="21" borderId="23" xfId="0" applyFill="1" applyBorder="1" applyAlignment="1">
      <alignment horizontal="center" vertical="center"/>
    </xf>
    <xf numFmtId="0" fontId="0" fillId="22" borderId="23" xfId="0" applyFill="1" applyBorder="1" applyAlignment="1">
      <alignment horizontal="center" vertical="center"/>
    </xf>
    <xf numFmtId="1" fontId="12" fillId="19" borderId="25" xfId="0" applyNumberFormat="1" applyFont="1" applyFill="1" applyBorder="1" applyAlignment="1">
      <alignment horizontal="center" vertical="center"/>
    </xf>
    <xf numFmtId="1" fontId="12" fillId="19" borderId="23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C98C58E8-2938-454D-8646-5377A734B1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7E337-0AE9-43EF-A3BA-DF90740C6FF8}">
  <sheetPr>
    <pageSetUpPr fitToPage="1"/>
  </sheetPr>
  <dimension ref="A1:H33"/>
  <sheetViews>
    <sheetView zoomScale="120" zoomScaleNormal="120" workbookViewId="0">
      <selection sqref="A1:H1"/>
    </sheetView>
  </sheetViews>
  <sheetFormatPr baseColWidth="10" defaultColWidth="11.42578125" defaultRowHeight="15" x14ac:dyDescent="0.25"/>
  <cols>
    <col min="1" max="1" width="3.42578125" style="1" bestFit="1" customWidth="1"/>
    <col min="2" max="2" width="12" style="1" bestFit="1" customWidth="1"/>
    <col min="3" max="3" width="8.5703125" style="2" bestFit="1" customWidth="1"/>
    <col min="4" max="4" width="9.5703125" style="1" bestFit="1" customWidth="1"/>
    <col min="5" max="5" width="10.7109375" style="1" bestFit="1" customWidth="1"/>
    <col min="6" max="6" width="10.42578125" style="1" bestFit="1" customWidth="1"/>
    <col min="7" max="7" width="11.140625" style="1" bestFit="1" customWidth="1"/>
    <col min="8" max="8" width="10.7109375" style="1" bestFit="1" customWidth="1"/>
    <col min="9" max="16384" width="11.42578125" style="1"/>
  </cols>
  <sheetData>
    <row r="1" spans="1:8" ht="16.5" thickBot="1" x14ac:dyDescent="0.3">
      <c r="A1" s="59" t="s">
        <v>52</v>
      </c>
      <c r="B1" s="60"/>
      <c r="C1" s="60"/>
      <c r="D1" s="60"/>
      <c r="E1" s="60"/>
      <c r="F1" s="60"/>
      <c r="G1" s="60"/>
      <c r="H1" s="61"/>
    </row>
    <row r="2" spans="1:8" ht="16.5" thickBot="1" x14ac:dyDescent="0.3">
      <c r="A2" s="13" t="s">
        <v>0</v>
      </c>
      <c r="B2" s="14" t="s">
        <v>1</v>
      </c>
      <c r="C2" s="15" t="s">
        <v>2</v>
      </c>
      <c r="D2" s="16" t="s">
        <v>3</v>
      </c>
      <c r="E2" s="17" t="s">
        <v>34</v>
      </c>
      <c r="F2" s="18" t="s">
        <v>4</v>
      </c>
      <c r="G2" s="19" t="s">
        <v>5</v>
      </c>
      <c r="H2" s="19" t="s">
        <v>6</v>
      </c>
    </row>
    <row r="3" spans="1:8" ht="15.75" x14ac:dyDescent="0.25">
      <c r="A3" s="39">
        <v>1</v>
      </c>
      <c r="B3" s="21" t="s">
        <v>16</v>
      </c>
      <c r="C3" s="22">
        <v>960</v>
      </c>
      <c r="D3" s="23">
        <v>3</v>
      </c>
      <c r="E3" s="24">
        <v>5</v>
      </c>
      <c r="F3" s="25">
        <v>19</v>
      </c>
      <c r="G3" s="26"/>
      <c r="H3" s="26"/>
    </row>
    <row r="4" spans="1:8" ht="15.75" x14ac:dyDescent="0.25">
      <c r="A4" s="38">
        <v>2</v>
      </c>
      <c r="B4" s="21" t="s">
        <v>7</v>
      </c>
      <c r="C4" s="22">
        <v>680</v>
      </c>
      <c r="D4" s="23">
        <v>1</v>
      </c>
      <c r="E4" s="24">
        <v>6</v>
      </c>
      <c r="F4" s="25">
        <v>7</v>
      </c>
      <c r="G4" s="28">
        <v>-280</v>
      </c>
      <c r="H4" s="28">
        <v>-280</v>
      </c>
    </row>
    <row r="5" spans="1:8" ht="15.75" x14ac:dyDescent="0.25">
      <c r="A5" s="39">
        <v>3</v>
      </c>
      <c r="B5" s="21" t="s">
        <v>22</v>
      </c>
      <c r="C5" s="22">
        <v>620</v>
      </c>
      <c r="D5" s="23">
        <v>0</v>
      </c>
      <c r="E5" s="24">
        <v>6</v>
      </c>
      <c r="F5" s="25">
        <v>5</v>
      </c>
      <c r="G5" s="28">
        <v>-60</v>
      </c>
      <c r="H5" s="28">
        <v>-340</v>
      </c>
    </row>
    <row r="6" spans="1:8" ht="15.75" x14ac:dyDescent="0.25">
      <c r="A6" s="38">
        <v>4</v>
      </c>
      <c r="B6" s="21" t="s">
        <v>10</v>
      </c>
      <c r="C6" s="22">
        <v>510</v>
      </c>
      <c r="D6" s="23">
        <v>0</v>
      </c>
      <c r="E6" s="24">
        <v>6</v>
      </c>
      <c r="F6" s="25">
        <v>4</v>
      </c>
      <c r="G6" s="28">
        <v>-110</v>
      </c>
      <c r="H6" s="28">
        <v>-450</v>
      </c>
    </row>
    <row r="7" spans="1:8" ht="15.75" x14ac:dyDescent="0.25">
      <c r="A7" s="39">
        <v>5</v>
      </c>
      <c r="B7" s="21" t="s">
        <v>23</v>
      </c>
      <c r="C7" s="22">
        <v>500</v>
      </c>
      <c r="D7" s="23">
        <v>0</v>
      </c>
      <c r="E7" s="24">
        <v>5</v>
      </c>
      <c r="F7" s="25">
        <v>11</v>
      </c>
      <c r="G7" s="28">
        <v>-10</v>
      </c>
      <c r="H7" s="28">
        <v>-460</v>
      </c>
    </row>
    <row r="8" spans="1:8" ht="15.75" x14ac:dyDescent="0.25">
      <c r="A8" s="38">
        <v>6</v>
      </c>
      <c r="B8" s="21" t="s">
        <v>11</v>
      </c>
      <c r="C8" s="22">
        <v>440</v>
      </c>
      <c r="D8" s="23">
        <v>1</v>
      </c>
      <c r="E8" s="24">
        <v>6</v>
      </c>
      <c r="F8" s="25">
        <v>7</v>
      </c>
      <c r="G8" s="28">
        <v>-60</v>
      </c>
      <c r="H8" s="28">
        <v>-520</v>
      </c>
    </row>
    <row r="9" spans="1:8" ht="15.75" x14ac:dyDescent="0.25">
      <c r="A9" s="39">
        <v>7</v>
      </c>
      <c r="B9" s="21" t="s">
        <v>17</v>
      </c>
      <c r="C9" s="22">
        <v>410</v>
      </c>
      <c r="D9" s="23">
        <v>0</v>
      </c>
      <c r="E9" s="24">
        <v>5</v>
      </c>
      <c r="F9" s="25">
        <v>7</v>
      </c>
      <c r="G9" s="28">
        <v>-30</v>
      </c>
      <c r="H9" s="28">
        <v>-550</v>
      </c>
    </row>
    <row r="10" spans="1:8" ht="15.75" x14ac:dyDescent="0.25">
      <c r="A10" s="38">
        <v>8</v>
      </c>
      <c r="B10" s="21" t="s">
        <v>9</v>
      </c>
      <c r="C10" s="22">
        <v>370</v>
      </c>
      <c r="D10" s="23">
        <v>0</v>
      </c>
      <c r="E10" s="24">
        <v>6</v>
      </c>
      <c r="F10" s="25">
        <v>5</v>
      </c>
      <c r="G10" s="28">
        <v>-40</v>
      </c>
      <c r="H10" s="28">
        <v>-590</v>
      </c>
    </row>
    <row r="11" spans="1:8" ht="15.75" x14ac:dyDescent="0.25">
      <c r="A11" s="39">
        <v>9</v>
      </c>
      <c r="B11" s="21" t="s">
        <v>19</v>
      </c>
      <c r="C11" s="22">
        <v>350</v>
      </c>
      <c r="D11" s="23">
        <v>0</v>
      </c>
      <c r="E11" s="24">
        <v>5</v>
      </c>
      <c r="F11" s="25">
        <v>2</v>
      </c>
      <c r="G11" s="28">
        <v>-20</v>
      </c>
      <c r="H11" s="28">
        <v>-610</v>
      </c>
    </row>
    <row r="12" spans="1:8" ht="15.75" x14ac:dyDescent="0.25">
      <c r="A12" s="38">
        <v>10</v>
      </c>
      <c r="B12" s="21" t="s">
        <v>13</v>
      </c>
      <c r="C12" s="22">
        <v>320</v>
      </c>
      <c r="D12" s="23">
        <v>0</v>
      </c>
      <c r="E12" s="24">
        <v>4</v>
      </c>
      <c r="F12" s="25">
        <v>5</v>
      </c>
      <c r="G12" s="28">
        <v>-30</v>
      </c>
      <c r="H12" s="28">
        <v>-640</v>
      </c>
    </row>
    <row r="13" spans="1:8" ht="15.75" x14ac:dyDescent="0.25">
      <c r="A13" s="39">
        <v>11</v>
      </c>
      <c r="B13" s="21" t="s">
        <v>20</v>
      </c>
      <c r="C13" s="22">
        <v>310</v>
      </c>
      <c r="D13" s="23">
        <v>0</v>
      </c>
      <c r="E13" s="24">
        <v>3</v>
      </c>
      <c r="F13" s="25">
        <v>7</v>
      </c>
      <c r="G13" s="28">
        <v>-10</v>
      </c>
      <c r="H13" s="28">
        <v>-650</v>
      </c>
    </row>
    <row r="14" spans="1:8" ht="15.75" x14ac:dyDescent="0.25">
      <c r="A14" s="38">
        <v>12</v>
      </c>
      <c r="B14" s="21" t="s">
        <v>37</v>
      </c>
      <c r="C14" s="22">
        <v>300</v>
      </c>
      <c r="D14" s="23">
        <v>1</v>
      </c>
      <c r="E14" s="24">
        <v>2</v>
      </c>
      <c r="F14" s="25">
        <v>3</v>
      </c>
      <c r="G14" s="28">
        <v>-10</v>
      </c>
      <c r="H14" s="28">
        <v>-660</v>
      </c>
    </row>
    <row r="15" spans="1:8" ht="15.75" x14ac:dyDescent="0.25">
      <c r="A15" s="39">
        <v>13</v>
      </c>
      <c r="B15" s="21" t="s">
        <v>32</v>
      </c>
      <c r="C15" s="22">
        <v>290</v>
      </c>
      <c r="D15" s="23">
        <v>0</v>
      </c>
      <c r="E15" s="24">
        <v>4</v>
      </c>
      <c r="F15" s="25">
        <v>3</v>
      </c>
      <c r="G15" s="28">
        <v>-10</v>
      </c>
      <c r="H15" s="28">
        <v>-670</v>
      </c>
    </row>
    <row r="16" spans="1:8" ht="15.75" x14ac:dyDescent="0.25">
      <c r="A16" s="38">
        <v>14</v>
      </c>
      <c r="B16" s="21" t="s">
        <v>21</v>
      </c>
      <c r="C16" s="22">
        <v>280</v>
      </c>
      <c r="D16" s="23">
        <v>0</v>
      </c>
      <c r="E16" s="24">
        <v>4</v>
      </c>
      <c r="F16" s="25">
        <v>2</v>
      </c>
      <c r="G16" s="28">
        <v>-10</v>
      </c>
      <c r="H16" s="28">
        <v>-680</v>
      </c>
    </row>
    <row r="17" spans="1:8" ht="15.75" x14ac:dyDescent="0.25">
      <c r="A17" s="39">
        <v>15</v>
      </c>
      <c r="B17" s="21" t="s">
        <v>12</v>
      </c>
      <c r="C17" s="22">
        <v>280</v>
      </c>
      <c r="D17" s="23">
        <v>0</v>
      </c>
      <c r="E17" s="24">
        <v>5</v>
      </c>
      <c r="F17" s="25">
        <v>6</v>
      </c>
      <c r="G17" s="28">
        <v>0</v>
      </c>
      <c r="H17" s="28">
        <v>-680</v>
      </c>
    </row>
    <row r="18" spans="1:8" ht="15.75" x14ac:dyDescent="0.25">
      <c r="A18" s="38">
        <v>16</v>
      </c>
      <c r="B18" s="21" t="s">
        <v>27</v>
      </c>
      <c r="C18" s="22">
        <v>250</v>
      </c>
      <c r="D18" s="23">
        <v>0</v>
      </c>
      <c r="E18" s="24">
        <v>4</v>
      </c>
      <c r="F18" s="25">
        <v>5</v>
      </c>
      <c r="G18" s="28">
        <v>-30</v>
      </c>
      <c r="H18" s="28">
        <v>-710</v>
      </c>
    </row>
    <row r="19" spans="1:8" ht="15.75" x14ac:dyDescent="0.25">
      <c r="A19" s="39">
        <v>17</v>
      </c>
      <c r="B19" s="21" t="s">
        <v>24</v>
      </c>
      <c r="C19" s="22">
        <v>240</v>
      </c>
      <c r="D19" s="23">
        <v>0</v>
      </c>
      <c r="E19" s="24">
        <v>3</v>
      </c>
      <c r="F19" s="25">
        <v>3</v>
      </c>
      <c r="G19" s="28">
        <v>-10</v>
      </c>
      <c r="H19" s="28">
        <v>-720</v>
      </c>
    </row>
    <row r="20" spans="1:8" ht="15.75" x14ac:dyDescent="0.25">
      <c r="A20" s="38">
        <v>18</v>
      </c>
      <c r="B20" s="21" t="s">
        <v>46</v>
      </c>
      <c r="C20" s="22">
        <v>230</v>
      </c>
      <c r="D20" s="23">
        <v>0</v>
      </c>
      <c r="E20" s="24">
        <v>3</v>
      </c>
      <c r="F20" s="25">
        <v>1</v>
      </c>
      <c r="G20" s="28">
        <v>-10</v>
      </c>
      <c r="H20" s="28">
        <v>-730</v>
      </c>
    </row>
    <row r="21" spans="1:8" ht="15.75" x14ac:dyDescent="0.25">
      <c r="A21" s="39">
        <v>19</v>
      </c>
      <c r="B21" s="21" t="s">
        <v>48</v>
      </c>
      <c r="C21" s="22">
        <v>210</v>
      </c>
      <c r="D21" s="23">
        <v>0</v>
      </c>
      <c r="E21" s="24">
        <v>4</v>
      </c>
      <c r="F21" s="25">
        <v>1</v>
      </c>
      <c r="G21" s="28">
        <v>-20</v>
      </c>
      <c r="H21" s="28">
        <v>-750</v>
      </c>
    </row>
    <row r="22" spans="1:8" ht="15.75" x14ac:dyDescent="0.25">
      <c r="A22" s="38">
        <v>20</v>
      </c>
      <c r="B22" s="21" t="s">
        <v>14</v>
      </c>
      <c r="C22" s="22">
        <v>170</v>
      </c>
      <c r="D22" s="23">
        <v>0</v>
      </c>
      <c r="E22" s="24">
        <v>4</v>
      </c>
      <c r="F22" s="25">
        <v>0</v>
      </c>
      <c r="G22" s="28">
        <v>-40</v>
      </c>
      <c r="H22" s="28">
        <v>-790</v>
      </c>
    </row>
    <row r="23" spans="1:8" ht="15.75" x14ac:dyDescent="0.25">
      <c r="A23" s="39">
        <v>21</v>
      </c>
      <c r="B23" s="21" t="s">
        <v>33</v>
      </c>
      <c r="C23" s="22">
        <v>130</v>
      </c>
      <c r="D23" s="23">
        <v>0</v>
      </c>
      <c r="E23" s="24">
        <v>3</v>
      </c>
      <c r="F23" s="25">
        <v>1</v>
      </c>
      <c r="G23" s="28">
        <v>-40</v>
      </c>
      <c r="H23" s="28">
        <v>-830</v>
      </c>
    </row>
    <row r="24" spans="1:8" ht="15.75" x14ac:dyDescent="0.25">
      <c r="A24" s="38">
        <v>22</v>
      </c>
      <c r="B24" s="21" t="s">
        <v>15</v>
      </c>
      <c r="C24" s="22">
        <v>120</v>
      </c>
      <c r="D24" s="23">
        <v>0</v>
      </c>
      <c r="E24" s="24">
        <v>5</v>
      </c>
      <c r="F24" s="25">
        <v>0</v>
      </c>
      <c r="G24" s="28">
        <v>-10</v>
      </c>
      <c r="H24" s="28">
        <v>-840</v>
      </c>
    </row>
    <row r="25" spans="1:8" ht="15.75" x14ac:dyDescent="0.25">
      <c r="A25" s="39">
        <v>23</v>
      </c>
      <c r="B25" s="21" t="s">
        <v>39</v>
      </c>
      <c r="C25" s="22">
        <v>100</v>
      </c>
      <c r="D25" s="23">
        <v>0</v>
      </c>
      <c r="E25" s="24">
        <v>1</v>
      </c>
      <c r="F25" s="25">
        <v>0</v>
      </c>
      <c r="G25" s="28">
        <v>-20</v>
      </c>
      <c r="H25" s="28">
        <v>-860</v>
      </c>
    </row>
    <row r="26" spans="1:8" ht="15.75" x14ac:dyDescent="0.25">
      <c r="A26" s="38">
        <v>24</v>
      </c>
      <c r="B26" s="21" t="s">
        <v>18</v>
      </c>
      <c r="C26" s="22">
        <v>100</v>
      </c>
      <c r="D26" s="23">
        <v>0</v>
      </c>
      <c r="E26" s="24">
        <v>5</v>
      </c>
      <c r="F26" s="25">
        <v>1</v>
      </c>
      <c r="G26" s="28">
        <v>0</v>
      </c>
      <c r="H26" s="28">
        <v>-860</v>
      </c>
    </row>
    <row r="27" spans="1:8" ht="15.75" x14ac:dyDescent="0.25">
      <c r="A27" s="39">
        <v>25</v>
      </c>
      <c r="B27" s="21" t="s">
        <v>40</v>
      </c>
      <c r="C27" s="22">
        <v>90</v>
      </c>
      <c r="D27" s="23">
        <v>0</v>
      </c>
      <c r="E27" s="24">
        <v>1</v>
      </c>
      <c r="F27" s="25">
        <v>0</v>
      </c>
      <c r="G27" s="28">
        <v>-10</v>
      </c>
      <c r="H27" s="28">
        <v>-870</v>
      </c>
    </row>
    <row r="28" spans="1:8" ht="15.75" x14ac:dyDescent="0.25">
      <c r="A28" s="38">
        <v>26</v>
      </c>
      <c r="B28" s="21" t="s">
        <v>25</v>
      </c>
      <c r="C28" s="22">
        <v>70</v>
      </c>
      <c r="D28" s="23">
        <v>0</v>
      </c>
      <c r="E28" s="24">
        <v>1</v>
      </c>
      <c r="F28" s="25">
        <v>1</v>
      </c>
      <c r="G28" s="28">
        <v>-20</v>
      </c>
      <c r="H28" s="28">
        <v>-890</v>
      </c>
    </row>
    <row r="29" spans="1:8" ht="15.75" x14ac:dyDescent="0.25">
      <c r="A29" s="39">
        <v>27</v>
      </c>
      <c r="B29" s="21" t="s">
        <v>49</v>
      </c>
      <c r="C29" s="22">
        <v>40</v>
      </c>
      <c r="D29" s="23">
        <v>0</v>
      </c>
      <c r="E29" s="24">
        <v>1</v>
      </c>
      <c r="F29" s="25">
        <v>0</v>
      </c>
      <c r="G29" s="28">
        <v>-30</v>
      </c>
      <c r="H29" s="28">
        <v>-920</v>
      </c>
    </row>
    <row r="30" spans="1:8" ht="15.75" x14ac:dyDescent="0.25">
      <c r="A30" s="38">
        <v>28</v>
      </c>
      <c r="B30" s="21" t="s">
        <v>45</v>
      </c>
      <c r="C30" s="22">
        <v>30</v>
      </c>
      <c r="D30" s="23">
        <v>0</v>
      </c>
      <c r="E30" s="24">
        <v>1</v>
      </c>
      <c r="F30" s="25">
        <v>1</v>
      </c>
      <c r="G30" s="28">
        <v>-10</v>
      </c>
      <c r="H30" s="28">
        <v>-930</v>
      </c>
    </row>
    <row r="31" spans="1:8" ht="15.75" x14ac:dyDescent="0.25">
      <c r="A31" s="39">
        <v>29</v>
      </c>
      <c r="B31" s="21" t="s">
        <v>8</v>
      </c>
      <c r="C31" s="22">
        <v>0</v>
      </c>
      <c r="D31" s="23">
        <v>0</v>
      </c>
      <c r="E31" s="24">
        <v>2</v>
      </c>
      <c r="F31" s="25">
        <v>2</v>
      </c>
      <c r="G31" s="28">
        <v>-30</v>
      </c>
      <c r="H31" s="28">
        <v>-960</v>
      </c>
    </row>
    <row r="32" spans="1:8" ht="15.75" x14ac:dyDescent="0.25">
      <c r="A32" s="38">
        <v>30</v>
      </c>
      <c r="B32" s="21" t="s">
        <v>36</v>
      </c>
      <c r="C32" s="22">
        <v>0</v>
      </c>
      <c r="D32" s="23">
        <v>0</v>
      </c>
      <c r="E32" s="24">
        <v>2</v>
      </c>
      <c r="F32" s="25">
        <v>0</v>
      </c>
      <c r="G32" s="28">
        <v>0</v>
      </c>
      <c r="H32" s="28">
        <v>-960</v>
      </c>
    </row>
    <row r="33" spans="1:8" ht="15.75" x14ac:dyDescent="0.25">
      <c r="A33" s="39">
        <v>31</v>
      </c>
      <c r="B33" s="21" t="s">
        <v>26</v>
      </c>
      <c r="C33" s="22">
        <v>0</v>
      </c>
      <c r="D33" s="23">
        <v>0</v>
      </c>
      <c r="E33" s="24">
        <v>4</v>
      </c>
      <c r="F33" s="25">
        <v>0</v>
      </c>
      <c r="G33" s="28">
        <v>0</v>
      </c>
      <c r="H33" s="28">
        <v>-960</v>
      </c>
    </row>
  </sheetData>
  <mergeCells count="1">
    <mergeCell ref="A1:H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09678-B635-4F56-9AE9-834C879CEBAB}">
  <sheetPr>
    <pageSetUpPr fitToPage="1"/>
  </sheetPr>
  <dimension ref="A1:H43"/>
  <sheetViews>
    <sheetView zoomScale="120" zoomScaleNormal="120" workbookViewId="0">
      <selection sqref="A1:H1"/>
    </sheetView>
  </sheetViews>
  <sheetFormatPr baseColWidth="10" defaultRowHeight="15" x14ac:dyDescent="0.25"/>
  <cols>
    <col min="1" max="1" width="3.42578125" bestFit="1" customWidth="1"/>
    <col min="2" max="2" width="12" bestFit="1" customWidth="1"/>
    <col min="3" max="3" width="8.5703125" bestFit="1" customWidth="1"/>
    <col min="4" max="4" width="9.5703125" bestFit="1" customWidth="1"/>
    <col min="5" max="5" width="10.7109375" bestFit="1" customWidth="1"/>
    <col min="6" max="6" width="10.42578125" bestFit="1" customWidth="1"/>
    <col min="7" max="7" width="11.140625" bestFit="1" customWidth="1"/>
    <col min="8" max="8" width="10.7109375" bestFit="1" customWidth="1"/>
  </cols>
  <sheetData>
    <row r="1" spans="1:8" s="33" customFormat="1" ht="16.5" thickBot="1" x14ac:dyDescent="0.3">
      <c r="A1" s="59" t="s">
        <v>38</v>
      </c>
      <c r="B1" s="60"/>
      <c r="C1" s="60"/>
      <c r="D1" s="60"/>
      <c r="E1" s="60"/>
      <c r="F1" s="60"/>
      <c r="G1" s="60"/>
      <c r="H1" s="61"/>
    </row>
    <row r="2" spans="1:8" ht="16.5" thickBot="1" x14ac:dyDescent="0.3">
      <c r="A2" s="13" t="s">
        <v>0</v>
      </c>
      <c r="B2" s="14" t="s">
        <v>1</v>
      </c>
      <c r="C2" s="15" t="s">
        <v>2</v>
      </c>
      <c r="D2" s="16" t="s">
        <v>3</v>
      </c>
      <c r="E2" s="17" t="s">
        <v>34</v>
      </c>
      <c r="F2" s="18" t="s">
        <v>4</v>
      </c>
      <c r="G2" s="19" t="s">
        <v>5</v>
      </c>
      <c r="H2" s="19" t="s">
        <v>6</v>
      </c>
    </row>
    <row r="3" spans="1:8" ht="15.75" x14ac:dyDescent="0.25">
      <c r="A3" s="20">
        <v>1</v>
      </c>
      <c r="B3" s="21"/>
      <c r="C3" s="22"/>
      <c r="D3" s="23"/>
      <c r="E3" s="24"/>
      <c r="F3" s="25"/>
      <c r="G3" s="26"/>
      <c r="H3" s="26"/>
    </row>
    <row r="4" spans="1:8" ht="15.75" x14ac:dyDescent="0.25">
      <c r="A4" s="27">
        <v>2</v>
      </c>
      <c r="B4" s="21"/>
      <c r="C4" s="22"/>
      <c r="D4" s="23"/>
      <c r="E4" s="24"/>
      <c r="F4" s="25"/>
      <c r="G4" s="28"/>
      <c r="H4" s="28"/>
    </row>
    <row r="5" spans="1:8" ht="15.75" x14ac:dyDescent="0.25">
      <c r="A5" s="27">
        <v>3</v>
      </c>
      <c r="B5" s="21"/>
      <c r="C5" s="22"/>
      <c r="D5" s="23"/>
      <c r="E5" s="24"/>
      <c r="F5" s="25"/>
      <c r="G5" s="28"/>
      <c r="H5" s="28"/>
    </row>
    <row r="6" spans="1:8" ht="15.75" x14ac:dyDescent="0.25">
      <c r="A6" s="27">
        <v>4</v>
      </c>
      <c r="B6" s="21"/>
      <c r="C6" s="22"/>
      <c r="D6" s="23"/>
      <c r="E6" s="24"/>
      <c r="F6" s="25"/>
      <c r="G6" s="28"/>
      <c r="H6" s="28"/>
    </row>
    <row r="7" spans="1:8" ht="15.75" x14ac:dyDescent="0.25">
      <c r="A7" s="27">
        <v>5</v>
      </c>
      <c r="B7" s="21"/>
      <c r="C7" s="22"/>
      <c r="D7" s="23"/>
      <c r="E7" s="24"/>
      <c r="F7" s="25"/>
      <c r="G7" s="28"/>
      <c r="H7" s="28"/>
    </row>
    <row r="8" spans="1:8" ht="15.75" x14ac:dyDescent="0.25">
      <c r="A8" s="27">
        <v>6</v>
      </c>
      <c r="B8" s="21"/>
      <c r="C8" s="22"/>
      <c r="D8" s="23"/>
      <c r="E8" s="24"/>
      <c r="F8" s="25"/>
      <c r="G8" s="28"/>
      <c r="H8" s="28"/>
    </row>
    <row r="9" spans="1:8" ht="15.75" x14ac:dyDescent="0.25">
      <c r="A9" s="27">
        <v>7</v>
      </c>
      <c r="B9" s="21"/>
      <c r="C9" s="22"/>
      <c r="D9" s="23"/>
      <c r="E9" s="24"/>
      <c r="F9" s="25"/>
      <c r="G9" s="28"/>
      <c r="H9" s="28"/>
    </row>
    <row r="10" spans="1:8" ht="15.75" x14ac:dyDescent="0.25">
      <c r="A10" s="27">
        <v>8</v>
      </c>
      <c r="B10" s="21"/>
      <c r="C10" s="22"/>
      <c r="D10" s="23"/>
      <c r="E10" s="24"/>
      <c r="F10" s="25"/>
      <c r="G10" s="28"/>
      <c r="H10" s="28"/>
    </row>
    <row r="11" spans="1:8" ht="15.75" x14ac:dyDescent="0.25">
      <c r="A11" s="27">
        <v>9</v>
      </c>
      <c r="B11" s="21"/>
      <c r="C11" s="22"/>
      <c r="D11" s="23"/>
      <c r="E11" s="24"/>
      <c r="F11" s="25"/>
      <c r="G11" s="28"/>
      <c r="H11" s="28"/>
    </row>
    <row r="12" spans="1:8" ht="15.75" x14ac:dyDescent="0.25">
      <c r="A12" s="27">
        <v>10</v>
      </c>
      <c r="B12" s="21"/>
      <c r="C12" s="22"/>
      <c r="D12" s="23"/>
      <c r="E12" s="24"/>
      <c r="F12" s="25"/>
      <c r="G12" s="28"/>
      <c r="H12" s="28"/>
    </row>
    <row r="13" spans="1:8" ht="15.75" x14ac:dyDescent="0.25">
      <c r="A13" s="27">
        <v>11</v>
      </c>
      <c r="B13" s="21"/>
      <c r="C13" s="22"/>
      <c r="D13" s="23"/>
      <c r="E13" s="24"/>
      <c r="F13" s="25"/>
      <c r="G13" s="28"/>
      <c r="H13" s="28"/>
    </row>
    <row r="14" spans="1:8" ht="15.75" x14ac:dyDescent="0.25">
      <c r="A14" s="27">
        <v>12</v>
      </c>
      <c r="B14" s="21"/>
      <c r="C14" s="22"/>
      <c r="D14" s="23"/>
      <c r="E14" s="24"/>
      <c r="F14" s="25"/>
      <c r="G14" s="28"/>
      <c r="H14" s="28"/>
    </row>
    <row r="15" spans="1:8" ht="15.75" x14ac:dyDescent="0.25">
      <c r="A15" s="27">
        <v>13</v>
      </c>
      <c r="B15" s="21"/>
      <c r="C15" s="22"/>
      <c r="D15" s="23"/>
      <c r="E15" s="24"/>
      <c r="F15" s="25"/>
      <c r="G15" s="28"/>
      <c r="H15" s="28"/>
    </row>
    <row r="16" spans="1:8" ht="15.75" x14ac:dyDescent="0.25">
      <c r="A16" s="27">
        <v>14</v>
      </c>
      <c r="B16" s="21"/>
      <c r="C16" s="22"/>
      <c r="D16" s="23"/>
      <c r="E16" s="24"/>
      <c r="F16" s="25"/>
      <c r="G16" s="28"/>
      <c r="H16" s="28"/>
    </row>
    <row r="17" spans="1:8" ht="15.75" x14ac:dyDescent="0.25">
      <c r="A17" s="27">
        <v>15</v>
      </c>
      <c r="B17" s="21"/>
      <c r="C17" s="22"/>
      <c r="D17" s="23"/>
      <c r="E17" s="24"/>
      <c r="F17" s="25"/>
      <c r="G17" s="28"/>
      <c r="H17" s="28"/>
    </row>
    <row r="18" spans="1:8" ht="15.75" x14ac:dyDescent="0.25">
      <c r="A18" s="27">
        <v>16</v>
      </c>
      <c r="B18" s="21"/>
      <c r="C18" s="22"/>
      <c r="D18" s="23"/>
      <c r="E18" s="24"/>
      <c r="F18" s="25"/>
      <c r="G18" s="28"/>
      <c r="H18" s="28"/>
    </row>
    <row r="19" spans="1:8" ht="15.75" x14ac:dyDescent="0.25">
      <c r="A19" s="27">
        <v>17</v>
      </c>
      <c r="B19" s="21"/>
      <c r="C19" s="22"/>
      <c r="D19" s="23"/>
      <c r="E19" s="24"/>
      <c r="F19" s="25"/>
      <c r="G19" s="28"/>
      <c r="H19" s="28"/>
    </row>
    <row r="20" spans="1:8" ht="15.75" x14ac:dyDescent="0.25">
      <c r="A20" s="27">
        <v>18</v>
      </c>
      <c r="B20" s="21"/>
      <c r="C20" s="22"/>
      <c r="D20" s="23"/>
      <c r="E20" s="24"/>
      <c r="F20" s="25"/>
      <c r="G20" s="28"/>
      <c r="H20" s="28"/>
    </row>
    <row r="21" spans="1:8" ht="15.75" x14ac:dyDescent="0.25">
      <c r="A21" s="27">
        <v>19</v>
      </c>
      <c r="B21" s="21"/>
      <c r="C21" s="22"/>
      <c r="D21" s="23"/>
      <c r="E21" s="24"/>
      <c r="F21" s="25"/>
      <c r="G21" s="28"/>
      <c r="H21" s="28"/>
    </row>
    <row r="22" spans="1:8" ht="15.75" x14ac:dyDescent="0.25">
      <c r="A22" s="27">
        <v>20</v>
      </c>
      <c r="B22" s="21"/>
      <c r="C22" s="22"/>
      <c r="D22" s="23"/>
      <c r="E22" s="24"/>
      <c r="F22" s="25"/>
      <c r="G22" s="28"/>
      <c r="H22" s="28"/>
    </row>
    <row r="23" spans="1:8" ht="15.75" x14ac:dyDescent="0.25">
      <c r="A23" s="27">
        <v>21</v>
      </c>
      <c r="B23" s="21"/>
      <c r="C23" s="22"/>
      <c r="D23" s="23"/>
      <c r="E23" s="24"/>
      <c r="F23" s="25"/>
      <c r="G23" s="28"/>
      <c r="H23" s="28"/>
    </row>
    <row r="24" spans="1:8" ht="15.75" x14ac:dyDescent="0.25">
      <c r="A24" s="27">
        <v>22</v>
      </c>
      <c r="B24" s="21"/>
      <c r="C24" s="22"/>
      <c r="D24" s="23"/>
      <c r="E24" s="24"/>
      <c r="F24" s="25"/>
      <c r="G24" s="28"/>
      <c r="H24" s="28"/>
    </row>
    <row r="25" spans="1:8" ht="15.75" x14ac:dyDescent="0.25">
      <c r="A25" s="27">
        <v>23</v>
      </c>
      <c r="B25" s="21"/>
      <c r="C25" s="22"/>
      <c r="D25" s="23"/>
      <c r="E25" s="24"/>
      <c r="F25" s="25"/>
      <c r="G25" s="28"/>
      <c r="H25" s="28"/>
    </row>
    <row r="26" spans="1:8" ht="15.75" x14ac:dyDescent="0.25">
      <c r="A26" s="27">
        <v>24</v>
      </c>
      <c r="B26" s="21"/>
      <c r="C26" s="22"/>
      <c r="D26" s="23"/>
      <c r="E26" s="24"/>
      <c r="F26" s="25"/>
      <c r="G26" s="28"/>
      <c r="H26" s="28"/>
    </row>
    <row r="27" spans="1:8" ht="15.75" x14ac:dyDescent="0.25">
      <c r="A27" s="27">
        <v>25</v>
      </c>
      <c r="B27" s="21"/>
      <c r="C27" s="22"/>
      <c r="D27" s="23"/>
      <c r="E27" s="24"/>
      <c r="F27" s="25"/>
      <c r="G27" s="28"/>
      <c r="H27" s="28"/>
    </row>
    <row r="28" spans="1:8" ht="15.75" x14ac:dyDescent="0.25">
      <c r="A28" s="27">
        <v>26</v>
      </c>
      <c r="B28" s="21"/>
      <c r="C28" s="22"/>
      <c r="D28" s="23"/>
      <c r="E28" s="24"/>
      <c r="F28" s="25"/>
      <c r="G28" s="28"/>
      <c r="H28" s="28"/>
    </row>
    <row r="29" spans="1:8" ht="15.75" x14ac:dyDescent="0.25">
      <c r="A29" s="27">
        <v>27</v>
      </c>
      <c r="B29" s="21"/>
      <c r="C29" s="22"/>
      <c r="D29" s="23"/>
      <c r="E29" s="24"/>
      <c r="F29" s="25"/>
      <c r="G29" s="28"/>
      <c r="H29" s="28"/>
    </row>
    <row r="30" spans="1:8" ht="15.75" x14ac:dyDescent="0.25">
      <c r="A30" s="27">
        <v>28</v>
      </c>
      <c r="B30" s="21"/>
      <c r="C30" s="22"/>
      <c r="D30" s="23"/>
      <c r="E30" s="24"/>
      <c r="F30" s="25"/>
      <c r="G30" s="28"/>
      <c r="H30" s="28"/>
    </row>
    <row r="31" spans="1:8" ht="15.75" x14ac:dyDescent="0.25">
      <c r="A31" s="27">
        <v>29</v>
      </c>
      <c r="B31" s="21"/>
      <c r="C31" s="22"/>
      <c r="D31" s="23"/>
      <c r="E31" s="24"/>
      <c r="F31" s="25"/>
      <c r="G31" s="28"/>
      <c r="H31" s="28"/>
    </row>
    <row r="32" spans="1:8" ht="15.75" x14ac:dyDescent="0.25">
      <c r="A32" s="27">
        <v>30</v>
      </c>
      <c r="B32" s="21"/>
      <c r="C32" s="22"/>
      <c r="D32" s="23"/>
      <c r="E32" s="24"/>
      <c r="F32" s="25"/>
      <c r="G32" s="28"/>
      <c r="H32" s="28"/>
    </row>
    <row r="33" spans="1:8" ht="15.75" x14ac:dyDescent="0.25">
      <c r="A33" s="27">
        <v>31</v>
      </c>
      <c r="B33" s="21"/>
      <c r="C33" s="22"/>
      <c r="D33" s="23"/>
      <c r="E33" s="24"/>
      <c r="F33" s="25"/>
      <c r="G33" s="28"/>
      <c r="H33" s="28"/>
    </row>
    <row r="34" spans="1:8" ht="15.75" x14ac:dyDescent="0.25">
      <c r="A34" s="27">
        <v>32</v>
      </c>
      <c r="B34" s="21"/>
      <c r="C34" s="22"/>
      <c r="D34" s="23"/>
      <c r="E34" s="24"/>
      <c r="F34" s="25"/>
      <c r="G34" s="28"/>
      <c r="H34" s="28"/>
    </row>
    <row r="35" spans="1:8" ht="15.75" x14ac:dyDescent="0.25">
      <c r="A35" s="27">
        <v>33</v>
      </c>
      <c r="B35" s="21"/>
      <c r="C35" s="22"/>
      <c r="D35" s="23"/>
      <c r="E35" s="24"/>
      <c r="F35" s="25"/>
      <c r="G35" s="28"/>
      <c r="H35" s="28"/>
    </row>
    <row r="36" spans="1:8" ht="15.75" x14ac:dyDescent="0.25">
      <c r="A36" s="27">
        <v>34</v>
      </c>
      <c r="B36" s="21"/>
      <c r="C36" s="22"/>
      <c r="D36" s="23"/>
      <c r="E36" s="24"/>
      <c r="F36" s="25"/>
      <c r="G36" s="28"/>
      <c r="H36" s="28"/>
    </row>
    <row r="37" spans="1:8" ht="15.75" x14ac:dyDescent="0.25">
      <c r="A37" s="27">
        <v>35</v>
      </c>
      <c r="B37" s="21"/>
      <c r="C37" s="22"/>
      <c r="D37" s="23"/>
      <c r="E37" s="24"/>
      <c r="F37" s="25"/>
      <c r="G37" s="28"/>
      <c r="H37" s="28"/>
    </row>
    <row r="38" spans="1:8" ht="15.75" x14ac:dyDescent="0.25">
      <c r="A38" s="27">
        <v>36</v>
      </c>
      <c r="B38" s="21"/>
      <c r="C38" s="22"/>
      <c r="D38" s="23"/>
      <c r="E38" s="24"/>
      <c r="F38" s="25"/>
      <c r="G38" s="28"/>
      <c r="H38" s="28"/>
    </row>
    <row r="39" spans="1:8" ht="15.75" x14ac:dyDescent="0.25">
      <c r="A39" s="27">
        <v>37</v>
      </c>
      <c r="B39" s="21"/>
      <c r="C39" s="22"/>
      <c r="D39" s="23"/>
      <c r="E39" s="24"/>
      <c r="F39" s="25"/>
      <c r="G39" s="28"/>
      <c r="H39" s="28"/>
    </row>
    <row r="40" spans="1:8" ht="15.75" x14ac:dyDescent="0.25">
      <c r="A40" s="27">
        <v>38</v>
      </c>
      <c r="B40" s="21"/>
      <c r="C40" s="22"/>
      <c r="D40" s="23"/>
      <c r="E40" s="24"/>
      <c r="F40" s="25"/>
      <c r="G40" s="28"/>
      <c r="H40" s="28"/>
    </row>
    <row r="41" spans="1:8" ht="15.75" x14ac:dyDescent="0.25">
      <c r="A41" s="27">
        <v>39</v>
      </c>
      <c r="B41" s="21"/>
      <c r="C41" s="22"/>
      <c r="D41" s="23"/>
      <c r="E41" s="24"/>
      <c r="F41" s="25"/>
      <c r="G41" s="28"/>
      <c r="H41" s="28"/>
    </row>
    <row r="42" spans="1:8" ht="15.75" x14ac:dyDescent="0.25">
      <c r="A42" s="27">
        <v>40</v>
      </c>
      <c r="B42" s="21"/>
      <c r="C42" s="22"/>
      <c r="D42" s="23"/>
      <c r="E42" s="24"/>
      <c r="F42" s="25"/>
      <c r="G42" s="28"/>
      <c r="H42" s="28"/>
    </row>
    <row r="43" spans="1:8" ht="15.75" x14ac:dyDescent="0.25">
      <c r="A43" s="27">
        <v>41</v>
      </c>
      <c r="B43" s="21"/>
      <c r="C43" s="22"/>
      <c r="D43" s="23"/>
      <c r="E43" s="24"/>
      <c r="F43" s="25"/>
      <c r="G43" s="28"/>
      <c r="H43" s="28"/>
    </row>
  </sheetData>
  <mergeCells count="1">
    <mergeCell ref="A1:H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6C705-C1DF-4280-A990-80E766011D87}">
  <sheetPr>
    <pageSetUpPr fitToPage="1"/>
  </sheetPr>
  <dimension ref="A1:H33"/>
  <sheetViews>
    <sheetView tabSelected="1" zoomScale="120" zoomScaleNormal="120" workbookViewId="0">
      <selection activeCell="B1" sqref="B1:H1"/>
    </sheetView>
  </sheetViews>
  <sheetFormatPr baseColWidth="10" defaultColWidth="3.140625" defaultRowHeight="15.75" x14ac:dyDescent="0.25"/>
  <cols>
    <col min="1" max="1" width="3.42578125" style="31" bestFit="1" customWidth="1"/>
    <col min="2" max="2" width="21.42578125" style="31" bestFit="1" customWidth="1"/>
    <col min="3" max="3" width="19.7109375" style="31" bestFit="1" customWidth="1"/>
    <col min="4" max="4" width="20.5703125" style="31" bestFit="1" customWidth="1"/>
    <col min="5" max="5" width="21.85546875" style="31" bestFit="1" customWidth="1"/>
    <col min="6" max="6" width="21.42578125" style="31" bestFit="1" customWidth="1"/>
    <col min="7" max="7" width="11.140625" style="31" bestFit="1" customWidth="1"/>
    <col min="8" max="8" width="10.7109375" style="31" bestFit="1" customWidth="1"/>
    <col min="9" max="16384" width="3.140625" style="31"/>
  </cols>
  <sheetData>
    <row r="1" spans="1:8" ht="16.5" thickBot="1" x14ac:dyDescent="0.3">
      <c r="B1" s="62" t="s">
        <v>51</v>
      </c>
      <c r="C1" s="63"/>
      <c r="D1" s="63"/>
      <c r="E1" s="63"/>
      <c r="F1" s="63"/>
      <c r="G1" s="63"/>
      <c r="H1" s="64"/>
    </row>
    <row r="2" spans="1:8" ht="16.5" thickBot="1" x14ac:dyDescent="0.3">
      <c r="A2" s="32"/>
      <c r="B2" s="29" t="s">
        <v>35</v>
      </c>
      <c r="C2" s="30" t="s">
        <v>41</v>
      </c>
      <c r="D2" s="30" t="s">
        <v>42</v>
      </c>
      <c r="E2" s="30" t="s">
        <v>43</v>
      </c>
      <c r="F2" s="34" t="s">
        <v>44</v>
      </c>
      <c r="G2" s="19" t="s">
        <v>5</v>
      </c>
      <c r="H2" s="19" t="s">
        <v>6</v>
      </c>
    </row>
    <row r="3" spans="1:8" x14ac:dyDescent="0.25">
      <c r="A3" s="71">
        <v>1</v>
      </c>
      <c r="B3" s="72" t="s">
        <v>16</v>
      </c>
      <c r="C3" s="73">
        <v>960</v>
      </c>
      <c r="D3" s="74">
        <v>3</v>
      </c>
      <c r="E3" s="75">
        <v>5</v>
      </c>
      <c r="F3" s="76">
        <v>19</v>
      </c>
      <c r="G3" s="77"/>
      <c r="H3" s="78"/>
    </row>
    <row r="4" spans="1:8" x14ac:dyDescent="0.25">
      <c r="A4" s="79">
        <v>2</v>
      </c>
      <c r="B4" s="80" t="s">
        <v>7</v>
      </c>
      <c r="C4" s="73">
        <v>680</v>
      </c>
      <c r="D4" s="74">
        <v>1</v>
      </c>
      <c r="E4" s="75">
        <v>6</v>
      </c>
      <c r="F4" s="81">
        <v>7</v>
      </c>
      <c r="G4" s="82">
        <f>C4-C3</f>
        <v>-280</v>
      </c>
      <c r="H4" s="83">
        <f t="shared" ref="H4:H33" si="0">H3+G4</f>
        <v>-280</v>
      </c>
    </row>
    <row r="5" spans="1:8" x14ac:dyDescent="0.25">
      <c r="A5" s="79">
        <v>3</v>
      </c>
      <c r="B5" s="80" t="s">
        <v>22</v>
      </c>
      <c r="C5" s="73">
        <v>620</v>
      </c>
      <c r="D5" s="74">
        <v>0</v>
      </c>
      <c r="E5" s="75">
        <v>6</v>
      </c>
      <c r="F5" s="81">
        <v>5</v>
      </c>
      <c r="G5" s="82">
        <f t="shared" ref="G5:G33" si="1">C5-C4</f>
        <v>-60</v>
      </c>
      <c r="H5" s="83">
        <f t="shared" si="0"/>
        <v>-340</v>
      </c>
    </row>
    <row r="6" spans="1:8" x14ac:dyDescent="0.25">
      <c r="A6" s="79">
        <v>4</v>
      </c>
      <c r="B6" s="80" t="s">
        <v>10</v>
      </c>
      <c r="C6" s="73">
        <v>510</v>
      </c>
      <c r="D6" s="74">
        <v>0</v>
      </c>
      <c r="E6" s="75">
        <v>6</v>
      </c>
      <c r="F6" s="84">
        <v>4</v>
      </c>
      <c r="G6" s="82">
        <f t="shared" si="1"/>
        <v>-110</v>
      </c>
      <c r="H6" s="83">
        <f t="shared" si="0"/>
        <v>-450</v>
      </c>
    </row>
    <row r="7" spans="1:8" x14ac:dyDescent="0.25">
      <c r="A7" s="79">
        <v>5</v>
      </c>
      <c r="B7" s="85" t="s">
        <v>23</v>
      </c>
      <c r="C7" s="73">
        <v>500</v>
      </c>
      <c r="D7" s="74">
        <v>0</v>
      </c>
      <c r="E7" s="75">
        <v>5</v>
      </c>
      <c r="F7" s="84">
        <v>11</v>
      </c>
      <c r="G7" s="82">
        <f t="shared" si="1"/>
        <v>-10</v>
      </c>
      <c r="H7" s="83">
        <f t="shared" si="0"/>
        <v>-460</v>
      </c>
    </row>
    <row r="8" spans="1:8" x14ac:dyDescent="0.25">
      <c r="A8" s="79">
        <v>6</v>
      </c>
      <c r="B8" s="80" t="s">
        <v>11</v>
      </c>
      <c r="C8" s="73">
        <v>440</v>
      </c>
      <c r="D8" s="74">
        <v>1</v>
      </c>
      <c r="E8" s="75">
        <v>6</v>
      </c>
      <c r="F8" s="81">
        <v>7</v>
      </c>
      <c r="G8" s="82">
        <f t="shared" si="1"/>
        <v>-60</v>
      </c>
      <c r="H8" s="83">
        <f t="shared" si="0"/>
        <v>-520</v>
      </c>
    </row>
    <row r="9" spans="1:8" x14ac:dyDescent="0.25">
      <c r="A9" s="79">
        <v>7</v>
      </c>
      <c r="B9" s="80" t="s">
        <v>17</v>
      </c>
      <c r="C9" s="73">
        <v>410</v>
      </c>
      <c r="D9" s="74">
        <v>0</v>
      </c>
      <c r="E9" s="75">
        <v>5</v>
      </c>
      <c r="F9" s="81">
        <v>7</v>
      </c>
      <c r="G9" s="82">
        <f t="shared" si="1"/>
        <v>-30</v>
      </c>
      <c r="H9" s="83">
        <f t="shared" si="0"/>
        <v>-550</v>
      </c>
    </row>
    <row r="10" spans="1:8" x14ac:dyDescent="0.25">
      <c r="A10" s="79">
        <v>8</v>
      </c>
      <c r="B10" s="80" t="s">
        <v>9</v>
      </c>
      <c r="C10" s="73">
        <v>370</v>
      </c>
      <c r="D10" s="74">
        <v>0</v>
      </c>
      <c r="E10" s="75">
        <v>6</v>
      </c>
      <c r="F10" s="81">
        <v>5</v>
      </c>
      <c r="G10" s="82">
        <f t="shared" si="1"/>
        <v>-40</v>
      </c>
      <c r="H10" s="83">
        <f t="shared" si="0"/>
        <v>-590</v>
      </c>
    </row>
    <row r="11" spans="1:8" x14ac:dyDescent="0.25">
      <c r="A11" s="79">
        <v>9</v>
      </c>
      <c r="B11" s="80" t="s">
        <v>19</v>
      </c>
      <c r="C11" s="73">
        <v>350</v>
      </c>
      <c r="D11" s="74">
        <v>0</v>
      </c>
      <c r="E11" s="75">
        <v>5</v>
      </c>
      <c r="F11" s="81">
        <v>2</v>
      </c>
      <c r="G11" s="82">
        <f t="shared" si="1"/>
        <v>-20</v>
      </c>
      <c r="H11" s="83">
        <f t="shared" si="0"/>
        <v>-610</v>
      </c>
    </row>
    <row r="12" spans="1:8" x14ac:dyDescent="0.25">
      <c r="A12" s="79">
        <v>10</v>
      </c>
      <c r="B12" s="80" t="s">
        <v>13</v>
      </c>
      <c r="C12" s="73">
        <v>320</v>
      </c>
      <c r="D12" s="74">
        <v>0</v>
      </c>
      <c r="E12" s="75">
        <v>4</v>
      </c>
      <c r="F12" s="81">
        <v>5</v>
      </c>
      <c r="G12" s="82">
        <f t="shared" si="1"/>
        <v>-30</v>
      </c>
      <c r="H12" s="83">
        <f t="shared" si="0"/>
        <v>-640</v>
      </c>
    </row>
    <row r="13" spans="1:8" x14ac:dyDescent="0.25">
      <c r="A13" s="79">
        <v>11</v>
      </c>
      <c r="B13" s="80" t="s">
        <v>20</v>
      </c>
      <c r="C13" s="73">
        <v>310</v>
      </c>
      <c r="D13" s="74">
        <v>0</v>
      </c>
      <c r="E13" s="75">
        <v>3</v>
      </c>
      <c r="F13" s="84">
        <v>7</v>
      </c>
      <c r="G13" s="82">
        <f t="shared" si="1"/>
        <v>-10</v>
      </c>
      <c r="H13" s="83">
        <f t="shared" si="0"/>
        <v>-650</v>
      </c>
    </row>
    <row r="14" spans="1:8" x14ac:dyDescent="0.25">
      <c r="A14" s="79">
        <v>12</v>
      </c>
      <c r="B14" s="80" t="s">
        <v>37</v>
      </c>
      <c r="C14" s="73">
        <v>300</v>
      </c>
      <c r="D14" s="74">
        <v>1</v>
      </c>
      <c r="E14" s="75">
        <v>2</v>
      </c>
      <c r="F14" s="81">
        <v>3</v>
      </c>
      <c r="G14" s="82">
        <f t="shared" si="1"/>
        <v>-10</v>
      </c>
      <c r="H14" s="83">
        <f t="shared" si="0"/>
        <v>-660</v>
      </c>
    </row>
    <row r="15" spans="1:8" x14ac:dyDescent="0.25">
      <c r="A15" s="79">
        <v>13</v>
      </c>
      <c r="B15" s="80" t="s">
        <v>32</v>
      </c>
      <c r="C15" s="73">
        <v>290</v>
      </c>
      <c r="D15" s="74">
        <v>0</v>
      </c>
      <c r="E15" s="75">
        <v>4</v>
      </c>
      <c r="F15" s="81">
        <v>3</v>
      </c>
      <c r="G15" s="82">
        <f t="shared" si="1"/>
        <v>-10</v>
      </c>
      <c r="H15" s="83">
        <f t="shared" si="0"/>
        <v>-670</v>
      </c>
    </row>
    <row r="16" spans="1:8" x14ac:dyDescent="0.25">
      <c r="A16" s="79">
        <v>14</v>
      </c>
      <c r="B16" s="80" t="s">
        <v>12</v>
      </c>
      <c r="C16" s="73">
        <v>280</v>
      </c>
      <c r="D16" s="74">
        <v>0</v>
      </c>
      <c r="E16" s="75">
        <v>5</v>
      </c>
      <c r="F16" s="81">
        <v>6</v>
      </c>
      <c r="G16" s="82">
        <f t="shared" si="1"/>
        <v>-10</v>
      </c>
      <c r="H16" s="83">
        <f t="shared" si="0"/>
        <v>-680</v>
      </c>
    </row>
    <row r="17" spans="1:8" x14ac:dyDescent="0.25">
      <c r="A17" s="79">
        <v>15</v>
      </c>
      <c r="B17" s="80" t="s">
        <v>21</v>
      </c>
      <c r="C17" s="73">
        <v>280</v>
      </c>
      <c r="D17" s="74">
        <v>0</v>
      </c>
      <c r="E17" s="75">
        <v>4</v>
      </c>
      <c r="F17" s="81">
        <v>2</v>
      </c>
      <c r="G17" s="82">
        <f t="shared" si="1"/>
        <v>0</v>
      </c>
      <c r="H17" s="83">
        <f t="shared" si="0"/>
        <v>-680</v>
      </c>
    </row>
    <row r="18" spans="1:8" x14ac:dyDescent="0.25">
      <c r="A18" s="79">
        <v>16</v>
      </c>
      <c r="B18" s="80" t="s">
        <v>27</v>
      </c>
      <c r="C18" s="73">
        <v>250</v>
      </c>
      <c r="D18" s="74">
        <v>0</v>
      </c>
      <c r="E18" s="75">
        <v>4</v>
      </c>
      <c r="F18" s="81">
        <v>5</v>
      </c>
      <c r="G18" s="82">
        <f t="shared" si="1"/>
        <v>-30</v>
      </c>
      <c r="H18" s="83">
        <f t="shared" si="0"/>
        <v>-710</v>
      </c>
    </row>
    <row r="19" spans="1:8" x14ac:dyDescent="0.25">
      <c r="A19" s="79">
        <v>17</v>
      </c>
      <c r="B19" s="80" t="s">
        <v>24</v>
      </c>
      <c r="C19" s="73">
        <v>240</v>
      </c>
      <c r="D19" s="74">
        <v>0</v>
      </c>
      <c r="E19" s="75">
        <v>3</v>
      </c>
      <c r="F19" s="81">
        <v>3</v>
      </c>
      <c r="G19" s="82">
        <f t="shared" si="1"/>
        <v>-10</v>
      </c>
      <c r="H19" s="83">
        <f t="shared" si="0"/>
        <v>-720</v>
      </c>
    </row>
    <row r="20" spans="1:8" x14ac:dyDescent="0.25">
      <c r="A20" s="79">
        <v>18</v>
      </c>
      <c r="B20" s="80" t="s">
        <v>46</v>
      </c>
      <c r="C20" s="73">
        <v>230</v>
      </c>
      <c r="D20" s="74">
        <v>0</v>
      </c>
      <c r="E20" s="75">
        <v>3</v>
      </c>
      <c r="F20" s="81">
        <v>1</v>
      </c>
      <c r="G20" s="82">
        <f t="shared" si="1"/>
        <v>-10</v>
      </c>
      <c r="H20" s="83">
        <f t="shared" si="0"/>
        <v>-730</v>
      </c>
    </row>
    <row r="21" spans="1:8" x14ac:dyDescent="0.25">
      <c r="A21" s="79">
        <v>19</v>
      </c>
      <c r="B21" s="80" t="s">
        <v>48</v>
      </c>
      <c r="C21" s="73">
        <v>210</v>
      </c>
      <c r="D21" s="74">
        <v>0</v>
      </c>
      <c r="E21" s="75">
        <v>4</v>
      </c>
      <c r="F21" s="81">
        <v>1</v>
      </c>
      <c r="G21" s="82">
        <f t="shared" si="1"/>
        <v>-20</v>
      </c>
      <c r="H21" s="83">
        <f t="shared" si="0"/>
        <v>-750</v>
      </c>
    </row>
    <row r="22" spans="1:8" x14ac:dyDescent="0.25">
      <c r="A22" s="79">
        <v>20</v>
      </c>
      <c r="B22" s="80" t="s">
        <v>14</v>
      </c>
      <c r="C22" s="73">
        <v>170</v>
      </c>
      <c r="D22" s="74">
        <v>0</v>
      </c>
      <c r="E22" s="75">
        <v>4</v>
      </c>
      <c r="F22" s="81">
        <v>0</v>
      </c>
      <c r="G22" s="82">
        <f t="shared" si="1"/>
        <v>-40</v>
      </c>
      <c r="H22" s="83">
        <f t="shared" si="0"/>
        <v>-790</v>
      </c>
    </row>
    <row r="23" spans="1:8" x14ac:dyDescent="0.25">
      <c r="A23" s="79">
        <v>21</v>
      </c>
      <c r="B23" s="80" t="s">
        <v>33</v>
      </c>
      <c r="C23" s="73">
        <v>130</v>
      </c>
      <c r="D23" s="74">
        <v>0</v>
      </c>
      <c r="E23" s="75">
        <v>3</v>
      </c>
      <c r="F23" s="81">
        <v>1</v>
      </c>
      <c r="G23" s="82">
        <f t="shared" si="1"/>
        <v>-40</v>
      </c>
      <c r="H23" s="83">
        <f t="shared" si="0"/>
        <v>-830</v>
      </c>
    </row>
    <row r="24" spans="1:8" x14ac:dyDescent="0.25">
      <c r="A24" s="79">
        <v>22</v>
      </c>
      <c r="B24" s="80" t="s">
        <v>15</v>
      </c>
      <c r="C24" s="73">
        <v>120</v>
      </c>
      <c r="D24" s="74">
        <v>0</v>
      </c>
      <c r="E24" s="75">
        <v>5</v>
      </c>
      <c r="F24" s="81">
        <v>0</v>
      </c>
      <c r="G24" s="82">
        <f t="shared" si="1"/>
        <v>-10</v>
      </c>
      <c r="H24" s="83">
        <f t="shared" si="0"/>
        <v>-840</v>
      </c>
    </row>
    <row r="25" spans="1:8" x14ac:dyDescent="0.25">
      <c r="A25" s="79">
        <v>23</v>
      </c>
      <c r="B25" s="80" t="s">
        <v>39</v>
      </c>
      <c r="C25" s="73">
        <v>100</v>
      </c>
      <c r="D25" s="74">
        <v>0</v>
      </c>
      <c r="E25" s="75">
        <v>1</v>
      </c>
      <c r="F25" s="81">
        <v>0</v>
      </c>
      <c r="G25" s="82">
        <f t="shared" si="1"/>
        <v>-20</v>
      </c>
      <c r="H25" s="83">
        <f t="shared" si="0"/>
        <v>-860</v>
      </c>
    </row>
    <row r="26" spans="1:8" x14ac:dyDescent="0.25">
      <c r="A26" s="79">
        <v>24</v>
      </c>
      <c r="B26" s="80" t="s">
        <v>18</v>
      </c>
      <c r="C26" s="73">
        <v>100</v>
      </c>
      <c r="D26" s="74">
        <v>0</v>
      </c>
      <c r="E26" s="75">
        <v>5</v>
      </c>
      <c r="F26" s="81">
        <v>1</v>
      </c>
      <c r="G26" s="82">
        <f t="shared" si="1"/>
        <v>0</v>
      </c>
      <c r="H26" s="83">
        <f t="shared" si="0"/>
        <v>-860</v>
      </c>
    </row>
    <row r="27" spans="1:8" x14ac:dyDescent="0.25">
      <c r="A27" s="79">
        <v>25</v>
      </c>
      <c r="B27" s="80" t="s">
        <v>40</v>
      </c>
      <c r="C27" s="73">
        <v>90</v>
      </c>
      <c r="D27" s="74">
        <v>0</v>
      </c>
      <c r="E27" s="75">
        <v>1</v>
      </c>
      <c r="F27" s="81">
        <v>0</v>
      </c>
      <c r="G27" s="82">
        <f t="shared" si="1"/>
        <v>-10</v>
      </c>
      <c r="H27" s="83">
        <f t="shared" si="0"/>
        <v>-870</v>
      </c>
    </row>
    <row r="28" spans="1:8" x14ac:dyDescent="0.25">
      <c r="A28" s="79">
        <v>26</v>
      </c>
      <c r="B28" s="80" t="s">
        <v>25</v>
      </c>
      <c r="C28" s="73">
        <v>70</v>
      </c>
      <c r="D28" s="74">
        <v>0</v>
      </c>
      <c r="E28" s="75">
        <v>1</v>
      </c>
      <c r="F28" s="81">
        <v>1</v>
      </c>
      <c r="G28" s="82">
        <f t="shared" si="1"/>
        <v>-20</v>
      </c>
      <c r="H28" s="83">
        <f t="shared" si="0"/>
        <v>-890</v>
      </c>
    </row>
    <row r="29" spans="1:8" x14ac:dyDescent="0.25">
      <c r="A29" s="79">
        <v>27</v>
      </c>
      <c r="B29" s="80" t="s">
        <v>49</v>
      </c>
      <c r="C29" s="73">
        <v>40</v>
      </c>
      <c r="D29" s="74">
        <v>0</v>
      </c>
      <c r="E29" s="75">
        <v>1</v>
      </c>
      <c r="F29" s="81">
        <v>0</v>
      </c>
      <c r="G29" s="82">
        <f t="shared" si="1"/>
        <v>-30</v>
      </c>
      <c r="H29" s="83">
        <f t="shared" si="0"/>
        <v>-920</v>
      </c>
    </row>
    <row r="30" spans="1:8" x14ac:dyDescent="0.25">
      <c r="A30" s="79">
        <v>28</v>
      </c>
      <c r="B30" s="80" t="s">
        <v>45</v>
      </c>
      <c r="C30" s="73">
        <v>30</v>
      </c>
      <c r="D30" s="74">
        <v>0</v>
      </c>
      <c r="E30" s="75">
        <v>1</v>
      </c>
      <c r="F30" s="81">
        <v>1</v>
      </c>
      <c r="G30" s="82">
        <f t="shared" si="1"/>
        <v>-10</v>
      </c>
      <c r="H30" s="83">
        <f t="shared" si="0"/>
        <v>-930</v>
      </c>
    </row>
    <row r="31" spans="1:8" x14ac:dyDescent="0.25">
      <c r="A31" s="79">
        <v>29</v>
      </c>
      <c r="B31" s="80" t="s">
        <v>8</v>
      </c>
      <c r="C31" s="73">
        <v>0</v>
      </c>
      <c r="D31" s="74">
        <v>0</v>
      </c>
      <c r="E31" s="75">
        <v>2</v>
      </c>
      <c r="F31" s="81">
        <v>2</v>
      </c>
      <c r="G31" s="82">
        <f t="shared" si="1"/>
        <v>-30</v>
      </c>
      <c r="H31" s="83">
        <f t="shared" si="0"/>
        <v>-960</v>
      </c>
    </row>
    <row r="32" spans="1:8" x14ac:dyDescent="0.25">
      <c r="A32" s="79">
        <v>30</v>
      </c>
      <c r="B32" s="80" t="s">
        <v>36</v>
      </c>
      <c r="C32" s="73">
        <v>0</v>
      </c>
      <c r="D32" s="74">
        <v>0</v>
      </c>
      <c r="E32" s="75">
        <v>2</v>
      </c>
      <c r="F32" s="81">
        <v>0</v>
      </c>
      <c r="G32" s="82">
        <f t="shared" si="1"/>
        <v>0</v>
      </c>
      <c r="H32" s="83">
        <f t="shared" si="0"/>
        <v>-960</v>
      </c>
    </row>
    <row r="33" spans="1:8" ht="16.5" thickBot="1" x14ac:dyDescent="0.3">
      <c r="A33" s="79">
        <v>31</v>
      </c>
      <c r="B33" s="86" t="s">
        <v>26</v>
      </c>
      <c r="C33" s="87">
        <v>0</v>
      </c>
      <c r="D33" s="88">
        <v>0</v>
      </c>
      <c r="E33" s="89">
        <v>4</v>
      </c>
      <c r="F33" s="90">
        <v>0</v>
      </c>
      <c r="G33" s="91">
        <f t="shared" si="1"/>
        <v>0</v>
      </c>
      <c r="H33" s="92">
        <f t="shared" si="0"/>
        <v>-960</v>
      </c>
    </row>
  </sheetData>
  <mergeCells count="1">
    <mergeCell ref="B1:H1"/>
  </mergeCells>
  <conditionalFormatting sqref="C3:C24 C26 C28:C3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C13 C15:C17 C19 C22:C24 C26:C27 C3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C19 C22:C28 C31:C3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947A6-A0A3-4DC3-B73F-E5C20476528A}">
  <sheetPr>
    <pageSetUpPr fitToPage="1"/>
  </sheetPr>
  <dimension ref="A1:CK30"/>
  <sheetViews>
    <sheetView zoomScale="80" zoomScaleNormal="80" workbookViewId="0">
      <pane xSplit="2" ySplit="1" topLeftCell="N2" activePane="bottomRight" state="frozen"/>
      <selection pane="topRight" activeCell="C1" sqref="C1"/>
      <selection pane="bottomLeft" activeCell="A2" sqref="A2"/>
      <selection pane="bottomRight" activeCell="O1" sqref="O1:Q1"/>
    </sheetView>
  </sheetViews>
  <sheetFormatPr baseColWidth="10" defaultColWidth="26.5703125" defaultRowHeight="26.25" x14ac:dyDescent="0.25"/>
  <cols>
    <col min="1" max="1" width="19.7109375" style="3" bestFit="1" customWidth="1"/>
    <col min="2" max="2" width="22.28515625" style="3" bestFit="1" customWidth="1"/>
    <col min="3" max="3" width="24.7109375" style="3" hidden="1" customWidth="1"/>
    <col min="4" max="4" width="31.140625" style="3" hidden="1" customWidth="1"/>
    <col min="5" max="5" width="40.42578125" style="3" hidden="1" customWidth="1"/>
    <col min="6" max="6" width="24.7109375" style="3" hidden="1" customWidth="1"/>
    <col min="7" max="7" width="31.140625" style="3" hidden="1" customWidth="1"/>
    <col min="8" max="8" width="40.42578125" style="3" hidden="1" customWidth="1"/>
    <col min="9" max="9" width="24.7109375" style="3" hidden="1" customWidth="1"/>
    <col min="10" max="10" width="31.140625" style="3" hidden="1" customWidth="1"/>
    <col min="11" max="11" width="40.42578125" style="3" hidden="1" customWidth="1"/>
    <col min="12" max="12" width="24.7109375" style="3" hidden="1" customWidth="1"/>
    <col min="13" max="13" width="31.140625" style="3" hidden="1" customWidth="1"/>
    <col min="14" max="14" width="40.42578125" style="3" bestFit="1" customWidth="1"/>
    <col min="15" max="15" width="24.7109375" style="3" bestFit="1" customWidth="1"/>
    <col min="16" max="16" width="31.140625" style="3" bestFit="1" customWidth="1"/>
    <col min="17" max="17" width="40.42578125" style="3" bestFit="1" customWidth="1"/>
    <col min="18" max="18" width="24.7109375" style="3" bestFit="1" customWidth="1"/>
    <col min="19" max="19" width="31.140625" style="3" bestFit="1" customWidth="1"/>
    <col min="20" max="20" width="40.42578125" style="3" bestFit="1" customWidth="1"/>
    <col min="21" max="21" width="24.7109375" style="3" bestFit="1" customWidth="1"/>
    <col min="22" max="22" width="31.140625" style="3" bestFit="1" customWidth="1"/>
    <col min="23" max="23" width="40.42578125" style="3" bestFit="1" customWidth="1"/>
    <col min="24" max="24" width="24.7109375" style="3" bestFit="1" customWidth="1"/>
    <col min="25" max="25" width="31.140625" style="3" bestFit="1" customWidth="1"/>
    <col min="26" max="26" width="40.42578125" style="3" bestFit="1" customWidth="1"/>
    <col min="27" max="27" width="24.7109375" style="3" bestFit="1" customWidth="1"/>
    <col min="28" max="28" width="31.140625" style="3" bestFit="1" customWidth="1"/>
    <col min="29" max="29" width="40.42578125" style="3" bestFit="1" customWidth="1"/>
    <col min="30" max="30" width="24.7109375" style="3" bestFit="1" customWidth="1"/>
    <col min="31" max="31" width="31.140625" style="3" bestFit="1" customWidth="1"/>
    <col min="32" max="32" width="40.42578125" style="3" bestFit="1" customWidth="1"/>
    <col min="33" max="33" width="24.7109375" style="3" bestFit="1" customWidth="1"/>
    <col min="34" max="34" width="31.140625" style="3" bestFit="1" customWidth="1"/>
    <col min="35" max="35" width="40.42578125" style="3" bestFit="1" customWidth="1"/>
    <col min="36" max="36" width="24.7109375" style="3" bestFit="1" customWidth="1"/>
    <col min="37" max="37" width="31.140625" style="3" bestFit="1" customWidth="1"/>
    <col min="38" max="38" width="40.42578125" style="3" bestFit="1" customWidth="1"/>
    <col min="39" max="39" width="24.7109375" style="3" bestFit="1" customWidth="1"/>
    <col min="40" max="40" width="31.140625" style="3" bestFit="1" customWidth="1"/>
    <col min="41" max="41" width="40.42578125" style="3" bestFit="1" customWidth="1"/>
    <col min="42" max="42" width="24.7109375" style="3" bestFit="1" customWidth="1"/>
    <col min="43" max="43" width="31.140625" style="3" bestFit="1" customWidth="1"/>
    <col min="44" max="44" width="40.42578125" style="3" bestFit="1" customWidth="1"/>
    <col min="45" max="45" width="24.7109375" style="3" bestFit="1" customWidth="1"/>
    <col min="46" max="46" width="31.140625" style="3" bestFit="1" customWidth="1"/>
    <col min="47" max="47" width="40.42578125" style="3" bestFit="1" customWidth="1"/>
    <col min="48" max="48" width="24.7109375" style="3" bestFit="1" customWidth="1"/>
    <col min="49" max="49" width="31.140625" style="3" bestFit="1" customWidth="1"/>
    <col min="50" max="50" width="40.42578125" style="3" bestFit="1" customWidth="1"/>
    <col min="51" max="51" width="24.7109375" style="3" bestFit="1" customWidth="1"/>
    <col min="52" max="52" width="31.140625" style="3" bestFit="1" customWidth="1"/>
    <col min="53" max="53" width="40.42578125" style="3" bestFit="1" customWidth="1"/>
    <col min="54" max="54" width="24.7109375" style="3" bestFit="1" customWidth="1"/>
    <col min="55" max="55" width="31.140625" style="3" bestFit="1" customWidth="1"/>
    <col min="56" max="56" width="40.42578125" style="3" bestFit="1" customWidth="1"/>
    <col min="57" max="57" width="24.7109375" style="3" bestFit="1" customWidth="1"/>
    <col min="58" max="58" width="31.140625" style="3" bestFit="1" customWidth="1"/>
    <col min="59" max="59" width="40.42578125" style="3" bestFit="1" customWidth="1"/>
    <col min="60" max="60" width="24.7109375" style="3" bestFit="1" customWidth="1"/>
    <col min="61" max="61" width="31.140625" style="3" bestFit="1" customWidth="1"/>
    <col min="62" max="62" width="40.42578125" style="3" bestFit="1" customWidth="1"/>
    <col min="63" max="63" width="24.7109375" style="3" bestFit="1" customWidth="1"/>
    <col min="64" max="64" width="31.140625" style="3" bestFit="1" customWidth="1"/>
    <col min="65" max="65" width="40.42578125" style="3" bestFit="1" customWidth="1"/>
    <col min="66" max="66" width="24.7109375" style="3" bestFit="1" customWidth="1"/>
    <col min="67" max="67" width="31.140625" style="3" bestFit="1" customWidth="1"/>
    <col min="68" max="68" width="40.42578125" style="3" bestFit="1" customWidth="1"/>
    <col min="69" max="69" width="24.7109375" style="3" bestFit="1" customWidth="1"/>
    <col min="70" max="70" width="31.140625" style="3" bestFit="1" customWidth="1"/>
    <col min="71" max="71" width="40.42578125" style="3" bestFit="1" customWidth="1"/>
    <col min="72" max="72" width="24.7109375" style="3" bestFit="1" customWidth="1"/>
    <col min="73" max="73" width="31.140625" style="3" bestFit="1" customWidth="1"/>
    <col min="74" max="74" width="40.42578125" style="3" bestFit="1" customWidth="1"/>
    <col min="75" max="75" width="24.7109375" style="3" bestFit="1" customWidth="1"/>
    <col min="76" max="76" width="31.140625" style="3" bestFit="1" customWidth="1"/>
    <col min="77" max="77" width="40.42578125" style="3" bestFit="1" customWidth="1"/>
    <col min="78" max="78" width="24.7109375" style="3" bestFit="1" customWidth="1"/>
    <col min="79" max="79" width="31.140625" style="3" bestFit="1" customWidth="1"/>
    <col min="80" max="80" width="40.42578125" style="3" bestFit="1" customWidth="1"/>
    <col min="81" max="81" width="24.7109375" style="3" bestFit="1" customWidth="1"/>
    <col min="82" max="82" width="31.140625" style="3" bestFit="1" customWidth="1"/>
    <col min="83" max="83" width="40.42578125" style="3" bestFit="1" customWidth="1"/>
    <col min="84" max="84" width="24.7109375" style="3" bestFit="1" customWidth="1"/>
    <col min="85" max="85" width="31.140625" style="3" bestFit="1" customWidth="1"/>
    <col min="86" max="86" width="40.42578125" style="3" bestFit="1" customWidth="1"/>
    <col min="87" max="87" width="24.7109375" style="3" bestFit="1" customWidth="1"/>
    <col min="88" max="88" width="31.140625" style="3" bestFit="1" customWidth="1"/>
    <col min="89" max="89" width="40.42578125" style="3" bestFit="1" customWidth="1"/>
    <col min="90" max="16384" width="26.5703125" style="3"/>
  </cols>
  <sheetData>
    <row r="1" spans="1:89" ht="27" thickBot="1" x14ac:dyDescent="0.3">
      <c r="A1" s="69" t="s">
        <v>50</v>
      </c>
      <c r="B1" s="70"/>
      <c r="C1" s="65">
        <v>45919</v>
      </c>
      <c r="D1" s="66"/>
      <c r="E1" s="67"/>
      <c r="F1" s="65">
        <v>45926</v>
      </c>
      <c r="G1" s="66"/>
      <c r="H1" s="67"/>
      <c r="I1" s="65">
        <v>45933</v>
      </c>
      <c r="J1" s="66"/>
      <c r="K1" s="67"/>
      <c r="L1" s="65">
        <v>45940</v>
      </c>
      <c r="M1" s="66"/>
      <c r="N1" s="67"/>
      <c r="O1" s="65">
        <v>45947</v>
      </c>
      <c r="P1" s="66"/>
      <c r="Q1" s="67"/>
      <c r="R1" s="65"/>
      <c r="S1" s="66"/>
      <c r="T1" s="67"/>
      <c r="U1" s="65"/>
      <c r="V1" s="66"/>
      <c r="W1" s="67"/>
      <c r="X1" s="65"/>
      <c r="Y1" s="66"/>
      <c r="Z1" s="67"/>
      <c r="AA1" s="65"/>
      <c r="AB1" s="66"/>
      <c r="AC1" s="67"/>
      <c r="AD1" s="65"/>
      <c r="AE1" s="66"/>
      <c r="AF1" s="67"/>
      <c r="AG1" s="65"/>
      <c r="AH1" s="66"/>
      <c r="AI1" s="67"/>
      <c r="AJ1" s="65"/>
      <c r="AK1" s="66"/>
      <c r="AL1" s="67"/>
      <c r="AM1" s="65"/>
      <c r="AN1" s="66"/>
      <c r="AO1" s="68"/>
      <c r="AP1" s="65"/>
      <c r="AQ1" s="66"/>
      <c r="AR1" s="67"/>
      <c r="AS1" s="65"/>
      <c r="AT1" s="66"/>
      <c r="AU1" s="67"/>
      <c r="AV1" s="65"/>
      <c r="AW1" s="66"/>
      <c r="AX1" s="67"/>
      <c r="AY1" s="65"/>
      <c r="AZ1" s="66"/>
      <c r="BA1" s="67"/>
      <c r="BB1" s="65"/>
      <c r="BC1" s="66"/>
      <c r="BD1" s="67"/>
      <c r="BE1" s="65"/>
      <c r="BF1" s="66"/>
      <c r="BG1" s="67"/>
      <c r="BH1" s="65"/>
      <c r="BI1" s="66"/>
      <c r="BJ1" s="67"/>
      <c r="BK1" s="65"/>
      <c r="BL1" s="66"/>
      <c r="BM1" s="67"/>
      <c r="BN1" s="65"/>
      <c r="BO1" s="66"/>
      <c r="BP1" s="67"/>
      <c r="BQ1" s="65"/>
      <c r="BR1" s="66"/>
      <c r="BS1" s="67"/>
      <c r="BT1" s="65"/>
      <c r="BU1" s="66"/>
      <c r="BV1" s="67"/>
      <c r="BW1" s="65"/>
      <c r="BX1" s="66"/>
      <c r="BY1" s="67"/>
      <c r="BZ1" s="65"/>
      <c r="CA1" s="66"/>
      <c r="CB1" s="68"/>
      <c r="CC1" s="65"/>
      <c r="CD1" s="66"/>
      <c r="CE1" s="68"/>
      <c r="CF1" s="65"/>
      <c r="CG1" s="66"/>
      <c r="CH1" s="68"/>
      <c r="CI1" s="65"/>
      <c r="CJ1" s="66"/>
      <c r="CK1" s="68"/>
    </row>
    <row r="2" spans="1:89" ht="27" thickBot="1" x14ac:dyDescent="0.3">
      <c r="A2" s="4"/>
      <c r="B2" s="5" t="s">
        <v>28</v>
      </c>
      <c r="C2" s="6" t="s">
        <v>29</v>
      </c>
      <c r="D2" s="6" t="s">
        <v>30</v>
      </c>
      <c r="E2" s="7" t="s">
        <v>31</v>
      </c>
      <c r="F2" s="6" t="s">
        <v>29</v>
      </c>
      <c r="G2" s="6" t="s">
        <v>30</v>
      </c>
      <c r="H2" s="7" t="s">
        <v>31</v>
      </c>
      <c r="I2" s="6" t="s">
        <v>29</v>
      </c>
      <c r="J2" s="6" t="s">
        <v>30</v>
      </c>
      <c r="K2" s="7" t="s">
        <v>31</v>
      </c>
      <c r="L2" s="6" t="s">
        <v>29</v>
      </c>
      <c r="M2" s="6" t="s">
        <v>30</v>
      </c>
      <c r="N2" s="7" t="s">
        <v>31</v>
      </c>
      <c r="O2" s="6" t="s">
        <v>29</v>
      </c>
      <c r="P2" s="6" t="s">
        <v>30</v>
      </c>
      <c r="Q2" s="7" t="s">
        <v>31</v>
      </c>
      <c r="R2" s="6" t="s">
        <v>29</v>
      </c>
      <c r="S2" s="6" t="s">
        <v>30</v>
      </c>
      <c r="T2" s="7" t="s">
        <v>31</v>
      </c>
      <c r="U2" s="6" t="s">
        <v>29</v>
      </c>
      <c r="V2" s="6" t="s">
        <v>30</v>
      </c>
      <c r="W2" s="7" t="s">
        <v>31</v>
      </c>
      <c r="X2" s="6" t="s">
        <v>29</v>
      </c>
      <c r="Y2" s="6" t="s">
        <v>30</v>
      </c>
      <c r="Z2" s="7" t="s">
        <v>31</v>
      </c>
      <c r="AA2" s="6" t="s">
        <v>29</v>
      </c>
      <c r="AB2" s="6" t="s">
        <v>30</v>
      </c>
      <c r="AC2" s="7" t="s">
        <v>31</v>
      </c>
      <c r="AD2" s="6" t="s">
        <v>29</v>
      </c>
      <c r="AE2" s="6" t="s">
        <v>30</v>
      </c>
      <c r="AF2" s="7" t="s">
        <v>31</v>
      </c>
      <c r="AG2" s="6" t="s">
        <v>29</v>
      </c>
      <c r="AH2" s="6" t="s">
        <v>30</v>
      </c>
      <c r="AI2" s="7" t="s">
        <v>31</v>
      </c>
      <c r="AJ2" s="6" t="s">
        <v>29</v>
      </c>
      <c r="AK2" s="6" t="s">
        <v>30</v>
      </c>
      <c r="AL2" s="7" t="s">
        <v>31</v>
      </c>
      <c r="AM2" s="6" t="s">
        <v>29</v>
      </c>
      <c r="AN2" s="6" t="s">
        <v>30</v>
      </c>
      <c r="AO2" s="7" t="s">
        <v>31</v>
      </c>
      <c r="AP2" s="6" t="s">
        <v>29</v>
      </c>
      <c r="AQ2" s="6" t="s">
        <v>30</v>
      </c>
      <c r="AR2" s="7" t="s">
        <v>31</v>
      </c>
      <c r="AS2" s="6" t="s">
        <v>29</v>
      </c>
      <c r="AT2" s="6" t="s">
        <v>30</v>
      </c>
      <c r="AU2" s="7" t="s">
        <v>31</v>
      </c>
      <c r="AV2" s="6" t="s">
        <v>29</v>
      </c>
      <c r="AW2" s="6" t="s">
        <v>30</v>
      </c>
      <c r="AX2" s="7" t="s">
        <v>31</v>
      </c>
      <c r="AY2" s="6" t="s">
        <v>29</v>
      </c>
      <c r="AZ2" s="6" t="s">
        <v>30</v>
      </c>
      <c r="BA2" s="7" t="s">
        <v>31</v>
      </c>
      <c r="BB2" s="6" t="s">
        <v>29</v>
      </c>
      <c r="BC2" s="6" t="s">
        <v>30</v>
      </c>
      <c r="BD2" s="7" t="s">
        <v>31</v>
      </c>
      <c r="BE2" s="6" t="s">
        <v>29</v>
      </c>
      <c r="BF2" s="6" t="s">
        <v>30</v>
      </c>
      <c r="BG2" s="7" t="s">
        <v>31</v>
      </c>
      <c r="BH2" s="6" t="s">
        <v>29</v>
      </c>
      <c r="BI2" s="6" t="s">
        <v>30</v>
      </c>
      <c r="BJ2" s="7" t="s">
        <v>31</v>
      </c>
      <c r="BK2" s="6" t="s">
        <v>29</v>
      </c>
      <c r="BL2" s="6" t="s">
        <v>30</v>
      </c>
      <c r="BM2" s="7" t="s">
        <v>31</v>
      </c>
      <c r="BN2" s="6" t="s">
        <v>29</v>
      </c>
      <c r="BO2" s="6" t="s">
        <v>30</v>
      </c>
      <c r="BP2" s="7" t="s">
        <v>31</v>
      </c>
      <c r="BQ2" s="6" t="s">
        <v>29</v>
      </c>
      <c r="BR2" s="6" t="s">
        <v>30</v>
      </c>
      <c r="BS2" s="7" t="s">
        <v>31</v>
      </c>
      <c r="BT2" s="6" t="s">
        <v>29</v>
      </c>
      <c r="BU2" s="6" t="s">
        <v>30</v>
      </c>
      <c r="BV2" s="7" t="s">
        <v>31</v>
      </c>
      <c r="BW2" s="6" t="s">
        <v>29</v>
      </c>
      <c r="BX2" s="6" t="s">
        <v>30</v>
      </c>
      <c r="BY2" s="7" t="s">
        <v>31</v>
      </c>
      <c r="BZ2" s="6" t="s">
        <v>29</v>
      </c>
      <c r="CA2" s="6" t="s">
        <v>30</v>
      </c>
      <c r="CB2" s="7" t="s">
        <v>31</v>
      </c>
      <c r="CC2" s="6" t="s">
        <v>29</v>
      </c>
      <c r="CD2" s="6" t="s">
        <v>30</v>
      </c>
      <c r="CE2" s="7" t="s">
        <v>31</v>
      </c>
      <c r="CF2" s="6" t="s">
        <v>29</v>
      </c>
      <c r="CG2" s="6" t="s">
        <v>30</v>
      </c>
      <c r="CH2" s="7" t="s">
        <v>31</v>
      </c>
      <c r="CI2" s="6" t="s">
        <v>29</v>
      </c>
      <c r="CJ2" s="6" t="s">
        <v>30</v>
      </c>
      <c r="CK2" s="7" t="s">
        <v>31</v>
      </c>
    </row>
    <row r="3" spans="1:89" ht="27" thickBot="1" x14ac:dyDescent="0.3">
      <c r="A3" s="12" t="s">
        <v>14</v>
      </c>
      <c r="B3" s="9">
        <v>40000</v>
      </c>
      <c r="C3" s="10"/>
      <c r="D3" s="10"/>
      <c r="E3" s="11">
        <f>B3-C3+D3</f>
        <v>40000</v>
      </c>
      <c r="F3" s="10"/>
      <c r="G3" s="10"/>
      <c r="H3" s="11">
        <f>E3-F3+G3</f>
        <v>40000</v>
      </c>
      <c r="I3" s="10">
        <v>3000</v>
      </c>
      <c r="J3" s="10">
        <v>7670</v>
      </c>
      <c r="K3" s="11">
        <f>H3-I3+J3</f>
        <v>44670</v>
      </c>
      <c r="L3" s="10"/>
      <c r="M3" s="10"/>
      <c r="N3" s="11">
        <f>K3-L3+M3</f>
        <v>44670</v>
      </c>
      <c r="O3" s="10">
        <v>3000</v>
      </c>
      <c r="P3" s="10">
        <v>4460</v>
      </c>
      <c r="Q3" s="11">
        <f>N3-O3+P3</f>
        <v>46130</v>
      </c>
      <c r="R3" s="10"/>
      <c r="S3" s="10"/>
      <c r="T3" s="11">
        <f>Q3-R3+S3</f>
        <v>46130</v>
      </c>
      <c r="U3" s="10"/>
      <c r="V3" s="10"/>
      <c r="W3" s="11">
        <f>T3-U3+V3</f>
        <v>46130</v>
      </c>
      <c r="X3" s="10"/>
      <c r="Y3" s="10"/>
      <c r="Z3" s="11">
        <f>W3-X3+Y3</f>
        <v>46130</v>
      </c>
      <c r="AA3" s="10"/>
      <c r="AB3" s="10"/>
      <c r="AC3" s="11">
        <f>Z3-AA3+AB3</f>
        <v>46130</v>
      </c>
      <c r="AD3" s="10"/>
      <c r="AE3" s="10"/>
      <c r="AF3" s="11">
        <f>AC3-AD3+AE3</f>
        <v>46130</v>
      </c>
      <c r="AG3" s="10"/>
      <c r="AH3" s="10"/>
      <c r="AI3" s="11">
        <f>AF3-AG3+AH3</f>
        <v>46130</v>
      </c>
      <c r="AJ3" s="10"/>
      <c r="AK3" s="10"/>
      <c r="AL3" s="11">
        <f>AI3-AJ3+AK3</f>
        <v>46130</v>
      </c>
      <c r="AM3" s="10"/>
      <c r="AN3" s="10"/>
      <c r="AO3" s="11">
        <f>AL3-AM3+AN3</f>
        <v>46130</v>
      </c>
      <c r="AP3" s="10"/>
      <c r="AQ3" s="10"/>
      <c r="AR3" s="11">
        <f>AO3-AP3+AQ3</f>
        <v>46130</v>
      </c>
      <c r="AS3" s="10"/>
      <c r="AT3" s="10"/>
      <c r="AU3" s="11">
        <f>AR3-AS3+AT3</f>
        <v>46130</v>
      </c>
      <c r="AV3" s="10"/>
      <c r="AW3" s="10"/>
      <c r="AX3" s="11">
        <f>AU3-AV3+AW3</f>
        <v>46130</v>
      </c>
      <c r="AY3" s="10"/>
      <c r="AZ3" s="10"/>
      <c r="BA3" s="11">
        <f>AX3-AY3+AZ3</f>
        <v>46130</v>
      </c>
      <c r="BB3" s="10"/>
      <c r="BC3" s="10"/>
      <c r="BD3" s="11">
        <f>BA3-BB3+BC3</f>
        <v>46130</v>
      </c>
      <c r="BE3" s="10"/>
      <c r="BF3" s="10"/>
      <c r="BG3" s="11">
        <f>BD3-BE3+BF3</f>
        <v>46130</v>
      </c>
      <c r="BH3" s="10"/>
      <c r="BI3" s="10"/>
      <c r="BJ3" s="11">
        <f>BG3-BH3+BI3</f>
        <v>46130</v>
      </c>
      <c r="BK3" s="10"/>
      <c r="BL3" s="10"/>
      <c r="BM3" s="11">
        <f>BJ3-BK3+BL3</f>
        <v>46130</v>
      </c>
      <c r="BN3" s="10"/>
      <c r="BO3" s="10"/>
      <c r="BP3" s="11">
        <f>BM3-BN3+BO3</f>
        <v>46130</v>
      </c>
      <c r="BQ3" s="56"/>
      <c r="BR3" s="56"/>
      <c r="BS3" s="11">
        <f>BP3-BQ3+BR3</f>
        <v>46130</v>
      </c>
      <c r="BT3" s="10"/>
      <c r="BU3" s="10"/>
      <c r="BV3" s="11">
        <f>BS3-BT3+BU3</f>
        <v>46130</v>
      </c>
      <c r="BW3" s="10"/>
      <c r="BX3" s="10"/>
      <c r="BY3" s="11">
        <f>BV3-BW3+BX3</f>
        <v>46130</v>
      </c>
      <c r="BZ3" s="10"/>
      <c r="CA3" s="10"/>
      <c r="CB3" s="11">
        <f>BY3-BZ3+CA3</f>
        <v>46130</v>
      </c>
      <c r="CC3" s="10"/>
      <c r="CD3" s="10"/>
      <c r="CE3" s="11">
        <f>CB3-CC3+CD3</f>
        <v>46130</v>
      </c>
      <c r="CF3" s="10"/>
      <c r="CG3" s="10"/>
      <c r="CH3" s="11">
        <f>CE3-CF3+CG3</f>
        <v>46130</v>
      </c>
      <c r="CI3" s="10"/>
      <c r="CJ3" s="10"/>
      <c r="CK3" s="11">
        <f>CH3-CI3+CJ3</f>
        <v>46130</v>
      </c>
    </row>
    <row r="4" spans="1:89" ht="27" thickBot="1" x14ac:dyDescent="0.3">
      <c r="A4" s="8" t="s">
        <v>23</v>
      </c>
      <c r="B4" s="9">
        <v>40000</v>
      </c>
      <c r="C4" s="10"/>
      <c r="D4" s="10"/>
      <c r="E4" s="11">
        <f>B4-C4+D4</f>
        <v>40000</v>
      </c>
      <c r="F4" s="10"/>
      <c r="G4" s="10"/>
      <c r="H4" s="11">
        <f>E4-F4+G4</f>
        <v>40000</v>
      </c>
      <c r="I4" s="10">
        <v>3000</v>
      </c>
      <c r="J4" s="10">
        <v>4170</v>
      </c>
      <c r="K4" s="11">
        <f>H4-I4+J4</f>
        <v>41170</v>
      </c>
      <c r="L4" s="10">
        <v>3000</v>
      </c>
      <c r="M4" s="10">
        <v>6955</v>
      </c>
      <c r="N4" s="11">
        <f>K4-L4+M4</f>
        <v>45125</v>
      </c>
      <c r="O4" s="10"/>
      <c r="P4" s="10"/>
      <c r="Q4" s="11">
        <f>N4-O4+P4</f>
        <v>45125</v>
      </c>
      <c r="R4" s="10"/>
      <c r="S4" s="10"/>
      <c r="T4" s="11">
        <f>Q4-R4+S4</f>
        <v>45125</v>
      </c>
      <c r="U4" s="10"/>
      <c r="V4" s="10"/>
      <c r="W4" s="11">
        <f>T4-U4+V4</f>
        <v>45125</v>
      </c>
      <c r="X4" s="10"/>
      <c r="Y4" s="10"/>
      <c r="Z4" s="11">
        <f>W4-X4+Y4</f>
        <v>45125</v>
      </c>
      <c r="AA4" s="10"/>
      <c r="AB4" s="10"/>
      <c r="AC4" s="11">
        <f>Z4-AA4+AB4</f>
        <v>45125</v>
      </c>
      <c r="AD4" s="10"/>
      <c r="AE4" s="10"/>
      <c r="AF4" s="11">
        <f>AC4-AD4+AE4</f>
        <v>45125</v>
      </c>
      <c r="AG4" s="10"/>
      <c r="AH4" s="10"/>
      <c r="AI4" s="11">
        <f>AF4-AG4+AH4</f>
        <v>45125</v>
      </c>
      <c r="AJ4" s="10"/>
      <c r="AK4" s="10"/>
      <c r="AL4" s="11">
        <f>AI4-AJ4+AK4</f>
        <v>45125</v>
      </c>
      <c r="AM4" s="10"/>
      <c r="AN4" s="10"/>
      <c r="AO4" s="11">
        <f>AL4-AM4+AN4</f>
        <v>45125</v>
      </c>
      <c r="AP4" s="10"/>
      <c r="AQ4" s="10"/>
      <c r="AR4" s="11">
        <f>AO4-AP4+AQ4</f>
        <v>45125</v>
      </c>
      <c r="AS4" s="10"/>
      <c r="AT4" s="10"/>
      <c r="AU4" s="11">
        <f>AR4-AS4+AT4</f>
        <v>45125</v>
      </c>
      <c r="AV4" s="10"/>
      <c r="AW4" s="10"/>
      <c r="AX4" s="11">
        <f>AU4-AV4+AW4</f>
        <v>45125</v>
      </c>
      <c r="AY4" s="10"/>
      <c r="AZ4" s="10"/>
      <c r="BA4" s="11">
        <f>AX4-AY4+AZ4</f>
        <v>45125</v>
      </c>
      <c r="BB4" s="10"/>
      <c r="BC4" s="10"/>
      <c r="BD4" s="11">
        <f>BA4-BB4+BC4</f>
        <v>45125</v>
      </c>
      <c r="BE4" s="10"/>
      <c r="BF4" s="10"/>
      <c r="BG4" s="11">
        <f>BD4-BE4+BF4</f>
        <v>45125</v>
      </c>
      <c r="BH4" s="10"/>
      <c r="BI4" s="10"/>
      <c r="BJ4" s="11">
        <f>BG4-BH4+BI4</f>
        <v>45125</v>
      </c>
      <c r="BK4" s="10"/>
      <c r="BL4" s="10"/>
      <c r="BM4" s="11">
        <f>BJ4-BK4+BL4</f>
        <v>45125</v>
      </c>
      <c r="BN4" s="10"/>
      <c r="BO4" s="10"/>
      <c r="BP4" s="11">
        <f>BM4-BN4+BO4</f>
        <v>45125</v>
      </c>
      <c r="BQ4" s="56"/>
      <c r="BR4" s="56"/>
      <c r="BS4" s="11">
        <f>BP4-BQ4+BR4</f>
        <v>45125</v>
      </c>
      <c r="BT4" s="10"/>
      <c r="BU4" s="10"/>
      <c r="BV4" s="11">
        <f>BS4-BT4+BU4</f>
        <v>45125</v>
      </c>
      <c r="BW4" s="10"/>
      <c r="BX4" s="10"/>
      <c r="BY4" s="11">
        <f>BV4-BW4+BX4</f>
        <v>45125</v>
      </c>
      <c r="BZ4" s="10"/>
      <c r="CA4" s="10"/>
      <c r="CB4" s="11">
        <f>BY4-BZ4+CA4</f>
        <v>45125</v>
      </c>
      <c r="CC4" s="10"/>
      <c r="CD4" s="10"/>
      <c r="CE4" s="11">
        <f>CB4-CC4+CD4</f>
        <v>45125</v>
      </c>
      <c r="CF4" s="10"/>
      <c r="CG4" s="10"/>
      <c r="CH4" s="11">
        <f>CE4-CF4+CG4</f>
        <v>45125</v>
      </c>
      <c r="CI4" s="10"/>
      <c r="CJ4" s="10"/>
      <c r="CK4" s="11">
        <f>CH4-CI4+CJ4</f>
        <v>45125</v>
      </c>
    </row>
    <row r="5" spans="1:89" ht="27" thickBot="1" x14ac:dyDescent="0.3">
      <c r="A5" s="12" t="s">
        <v>10</v>
      </c>
      <c r="B5" s="9">
        <v>40000</v>
      </c>
      <c r="C5" s="10">
        <v>3000</v>
      </c>
      <c r="D5" s="10">
        <v>2565</v>
      </c>
      <c r="E5" s="11">
        <f>B5-C5+D5</f>
        <v>39565</v>
      </c>
      <c r="F5" s="10"/>
      <c r="G5" s="10"/>
      <c r="H5" s="11">
        <f>E5-F5+G5</f>
        <v>39565</v>
      </c>
      <c r="I5" s="10"/>
      <c r="J5" s="10"/>
      <c r="K5" s="11">
        <f>H5-I5+J5</f>
        <v>39565</v>
      </c>
      <c r="L5" s="10">
        <v>3000</v>
      </c>
      <c r="M5" s="10">
        <v>3080</v>
      </c>
      <c r="N5" s="11">
        <f>K5-L5+M5</f>
        <v>39645</v>
      </c>
      <c r="O5" s="10">
        <v>3000</v>
      </c>
      <c r="P5" s="10">
        <v>7630</v>
      </c>
      <c r="Q5" s="11">
        <f>N5-O5+P5</f>
        <v>44275</v>
      </c>
      <c r="R5" s="10"/>
      <c r="S5" s="10"/>
      <c r="T5" s="11">
        <f>Q5-R5+S5</f>
        <v>44275</v>
      </c>
      <c r="U5" s="10"/>
      <c r="V5" s="10"/>
      <c r="W5" s="11">
        <f>T5-U5+V5</f>
        <v>44275</v>
      </c>
      <c r="X5" s="10"/>
      <c r="Y5" s="10"/>
      <c r="Z5" s="11">
        <f>W5-X5+Y5</f>
        <v>44275</v>
      </c>
      <c r="AA5" s="10"/>
      <c r="AB5" s="10"/>
      <c r="AC5" s="11">
        <f>Z5-AA5+AB5</f>
        <v>44275</v>
      </c>
      <c r="AD5" s="10"/>
      <c r="AE5" s="10"/>
      <c r="AF5" s="11">
        <f>AC5-AD5+AE5</f>
        <v>44275</v>
      </c>
      <c r="AG5" s="10"/>
      <c r="AH5" s="10"/>
      <c r="AI5" s="11">
        <f>AF5-AG5+AH5</f>
        <v>44275</v>
      </c>
      <c r="AJ5" s="10"/>
      <c r="AK5" s="10"/>
      <c r="AL5" s="11">
        <f>AI5-AJ5+AK5</f>
        <v>44275</v>
      </c>
      <c r="AM5" s="10"/>
      <c r="AN5" s="10"/>
      <c r="AO5" s="11">
        <f>AL5-AM5+AN5</f>
        <v>44275</v>
      </c>
      <c r="AP5" s="10"/>
      <c r="AQ5" s="10"/>
      <c r="AR5" s="11">
        <f>AO5-AP5+AQ5</f>
        <v>44275</v>
      </c>
      <c r="AS5" s="10"/>
      <c r="AT5" s="10"/>
      <c r="AU5" s="11">
        <f>AR5-AS5+AT5</f>
        <v>44275</v>
      </c>
      <c r="AV5" s="10"/>
      <c r="AW5" s="10"/>
      <c r="AX5" s="11">
        <f>AU5-AV5+AW5</f>
        <v>44275</v>
      </c>
      <c r="AY5" s="10"/>
      <c r="AZ5" s="10"/>
      <c r="BA5" s="11">
        <f>AX5-AY5+AZ5</f>
        <v>44275</v>
      </c>
      <c r="BB5" s="10"/>
      <c r="BC5" s="10"/>
      <c r="BD5" s="11">
        <f>BA5-BB5+BC5</f>
        <v>44275</v>
      </c>
      <c r="BE5" s="10"/>
      <c r="BF5" s="10"/>
      <c r="BG5" s="11">
        <f>BD5-BE5+BF5</f>
        <v>44275</v>
      </c>
      <c r="BH5" s="10"/>
      <c r="BI5" s="10"/>
      <c r="BJ5" s="11">
        <f>BG5-BH5+BI5</f>
        <v>44275</v>
      </c>
      <c r="BK5" s="10"/>
      <c r="BL5" s="10"/>
      <c r="BM5" s="11">
        <f>BJ5-BK5+BL5</f>
        <v>44275</v>
      </c>
      <c r="BN5" s="10"/>
      <c r="BO5" s="10"/>
      <c r="BP5" s="11">
        <f>BM5-BN5+BO5</f>
        <v>44275</v>
      </c>
      <c r="BQ5" s="56"/>
      <c r="BR5" s="56"/>
      <c r="BS5" s="11">
        <f>BP5-BQ5+BR5</f>
        <v>44275</v>
      </c>
      <c r="BT5" s="10"/>
      <c r="BU5" s="10"/>
      <c r="BV5" s="11">
        <f>BS5-BT5+BU5</f>
        <v>44275</v>
      </c>
      <c r="BW5" s="10"/>
      <c r="BX5" s="10"/>
      <c r="BY5" s="11">
        <f>BV5-BW5+BX5</f>
        <v>44275</v>
      </c>
      <c r="BZ5" s="10"/>
      <c r="CA5" s="10"/>
      <c r="CB5" s="11">
        <f>BY5-BZ5+CA5</f>
        <v>44275</v>
      </c>
      <c r="CC5" s="10"/>
      <c r="CD5" s="10"/>
      <c r="CE5" s="11">
        <f>CB5-CC5+CD5</f>
        <v>44275</v>
      </c>
      <c r="CF5" s="42"/>
      <c r="CG5" s="10"/>
      <c r="CH5" s="11">
        <f>CE5-CF5+CG5</f>
        <v>44275</v>
      </c>
      <c r="CI5" s="10"/>
      <c r="CJ5" s="10"/>
      <c r="CK5" s="11">
        <f>CH5-CI5+CJ5</f>
        <v>44275</v>
      </c>
    </row>
    <row r="6" spans="1:89" ht="27" thickBot="1" x14ac:dyDescent="0.3">
      <c r="A6" s="8" t="s">
        <v>36</v>
      </c>
      <c r="B6" s="9">
        <v>40000</v>
      </c>
      <c r="C6" s="10">
        <v>3000</v>
      </c>
      <c r="D6" s="10">
        <v>4810</v>
      </c>
      <c r="E6" s="11">
        <f>B6-C6+D6</f>
        <v>41810</v>
      </c>
      <c r="F6" s="10"/>
      <c r="G6" s="10"/>
      <c r="H6" s="11">
        <f>E6-F6+G6</f>
        <v>41810</v>
      </c>
      <c r="I6" s="10">
        <v>3000</v>
      </c>
      <c r="J6" s="10">
        <v>4280</v>
      </c>
      <c r="K6" s="11">
        <f>H6-I6+J6</f>
        <v>43090</v>
      </c>
      <c r="L6" s="10"/>
      <c r="M6" s="10"/>
      <c r="N6" s="11">
        <f>K6-L6+M6</f>
        <v>43090</v>
      </c>
      <c r="O6" s="10"/>
      <c r="P6" s="10"/>
      <c r="Q6" s="11">
        <f>N6-O6+P6</f>
        <v>43090</v>
      </c>
      <c r="R6" s="10"/>
      <c r="S6" s="10"/>
      <c r="T6" s="11">
        <f>Q6-R6+S6</f>
        <v>43090</v>
      </c>
      <c r="U6" s="10"/>
      <c r="V6" s="10"/>
      <c r="W6" s="11">
        <f>T6-U6+V6</f>
        <v>43090</v>
      </c>
      <c r="X6" s="10"/>
      <c r="Y6" s="10"/>
      <c r="Z6" s="11">
        <f>W6-X6+Y6</f>
        <v>43090</v>
      </c>
      <c r="AA6" s="10"/>
      <c r="AB6" s="10"/>
      <c r="AC6" s="11">
        <f>Z6-AA6+AB6</f>
        <v>43090</v>
      </c>
      <c r="AD6" s="10"/>
      <c r="AE6" s="10"/>
      <c r="AF6" s="11">
        <f>AC6-AD6+AE6</f>
        <v>43090</v>
      </c>
      <c r="AG6" s="10"/>
      <c r="AH6" s="10"/>
      <c r="AI6" s="11">
        <f>AF6-AG6+AH6</f>
        <v>43090</v>
      </c>
      <c r="AJ6" s="10"/>
      <c r="AK6" s="10"/>
      <c r="AL6" s="11">
        <f>AI6-AJ6+AK6</f>
        <v>43090</v>
      </c>
      <c r="AM6" s="10"/>
      <c r="AN6" s="10"/>
      <c r="AO6" s="11">
        <f>AL6-AM6+AN6</f>
        <v>43090</v>
      </c>
      <c r="AP6" s="10"/>
      <c r="AQ6" s="10"/>
      <c r="AR6" s="11">
        <f>AO6-AP6+AQ6</f>
        <v>43090</v>
      </c>
      <c r="AS6" s="10"/>
      <c r="AT6" s="10"/>
      <c r="AU6" s="11">
        <f>AR6-AS6+AT6</f>
        <v>43090</v>
      </c>
      <c r="AV6" s="10"/>
      <c r="AW6" s="10"/>
      <c r="AX6" s="11">
        <f>AU6-AV6+AW6</f>
        <v>43090</v>
      </c>
      <c r="AY6" s="10"/>
      <c r="AZ6" s="10"/>
      <c r="BA6" s="11">
        <f>AX6-AY6+AZ6</f>
        <v>43090</v>
      </c>
      <c r="BB6" s="10"/>
      <c r="BC6" s="10"/>
      <c r="BD6" s="11">
        <f>BA6-BB6+BC6</f>
        <v>43090</v>
      </c>
      <c r="BE6" s="10"/>
      <c r="BF6" s="10"/>
      <c r="BG6" s="11">
        <f>BD6-BE6+BF6</f>
        <v>43090</v>
      </c>
      <c r="BH6" s="10"/>
      <c r="BI6" s="10"/>
      <c r="BJ6" s="11">
        <f>BG6-BH6+BI6</f>
        <v>43090</v>
      </c>
      <c r="BK6" s="10"/>
      <c r="BL6" s="10"/>
      <c r="BM6" s="11">
        <f>BJ6-BK6+BL6</f>
        <v>43090</v>
      </c>
      <c r="BN6" s="10"/>
      <c r="BO6" s="10"/>
      <c r="BP6" s="11">
        <f>BM6-BN6+BO6</f>
        <v>43090</v>
      </c>
      <c r="BQ6" s="56"/>
      <c r="BR6" s="56"/>
      <c r="BS6" s="11">
        <f>BP6-BQ6+BR6</f>
        <v>43090</v>
      </c>
      <c r="BT6" s="10"/>
      <c r="BU6" s="10"/>
      <c r="BV6" s="11">
        <f>BS6-BT6+BU6</f>
        <v>43090</v>
      </c>
      <c r="BW6" s="10"/>
      <c r="BX6" s="10"/>
      <c r="BY6" s="11">
        <f>BV6-BW6+BX6</f>
        <v>43090</v>
      </c>
      <c r="BZ6" s="10"/>
      <c r="CA6" s="10"/>
      <c r="CB6" s="11">
        <f>BY6-BZ6+CA6</f>
        <v>43090</v>
      </c>
      <c r="CC6" s="10"/>
      <c r="CD6" s="10"/>
      <c r="CE6" s="11">
        <f>CB6-CC6+CD6</f>
        <v>43090</v>
      </c>
      <c r="CF6" s="10"/>
      <c r="CG6" s="10"/>
      <c r="CH6" s="11">
        <f>CE6-CF6+CG6</f>
        <v>43090</v>
      </c>
      <c r="CI6" s="10"/>
      <c r="CJ6" s="10"/>
      <c r="CK6" s="11">
        <f>CH6-CI6+CJ6</f>
        <v>43090</v>
      </c>
    </row>
    <row r="7" spans="1:89" ht="27" thickBot="1" x14ac:dyDescent="0.3">
      <c r="A7" s="40" t="s">
        <v>7</v>
      </c>
      <c r="B7" s="41">
        <v>40000</v>
      </c>
      <c r="C7" s="10">
        <v>3000</v>
      </c>
      <c r="D7" s="42">
        <v>3130</v>
      </c>
      <c r="E7" s="43">
        <f>B7-C7+D7</f>
        <v>40130</v>
      </c>
      <c r="F7" s="42"/>
      <c r="G7" s="42"/>
      <c r="H7" s="11">
        <f>E7-F7+G7</f>
        <v>40130</v>
      </c>
      <c r="I7" s="42">
        <v>3000</v>
      </c>
      <c r="J7" s="42">
        <v>6005</v>
      </c>
      <c r="K7" s="43">
        <f>H7-I7+J7</f>
        <v>43135</v>
      </c>
      <c r="L7" s="42">
        <v>3000</v>
      </c>
      <c r="M7" s="42">
        <v>1410</v>
      </c>
      <c r="N7" s="43">
        <f>K7-L7+M7</f>
        <v>41545</v>
      </c>
      <c r="O7" s="42"/>
      <c r="P7" s="42"/>
      <c r="Q7" s="43">
        <f>N7-O7+P7</f>
        <v>41545</v>
      </c>
      <c r="R7" s="42"/>
      <c r="S7" s="42"/>
      <c r="T7" s="43">
        <f>Q7-R7+S7</f>
        <v>41545</v>
      </c>
      <c r="U7" s="42"/>
      <c r="V7" s="42"/>
      <c r="W7" s="43">
        <f>T7-U7+V7</f>
        <v>41545</v>
      </c>
      <c r="X7" s="42"/>
      <c r="Y7" s="42"/>
      <c r="Z7" s="11">
        <f>W7-X7+Y7</f>
        <v>41545</v>
      </c>
      <c r="AA7" s="42"/>
      <c r="AB7" s="42"/>
      <c r="AC7" s="11">
        <f>Z7-AA7+AB7</f>
        <v>41545</v>
      </c>
      <c r="AD7" s="42"/>
      <c r="AE7" s="42"/>
      <c r="AF7" s="43">
        <f>AC7-AD7+AE7</f>
        <v>41545</v>
      </c>
      <c r="AG7" s="42"/>
      <c r="AH7" s="42"/>
      <c r="AI7" s="43">
        <f>AF7-AG7+AH7</f>
        <v>41545</v>
      </c>
      <c r="AJ7" s="42"/>
      <c r="AK7" s="42"/>
      <c r="AL7" s="43">
        <f>AI7-AJ7+AK7</f>
        <v>41545</v>
      </c>
      <c r="AM7" s="42"/>
      <c r="AN7" s="42"/>
      <c r="AO7" s="43">
        <f>AL7-AM7+AN7</f>
        <v>41545</v>
      </c>
      <c r="AP7" s="42"/>
      <c r="AQ7" s="42"/>
      <c r="AR7" s="43">
        <f>AO7-AP7+AQ7</f>
        <v>41545</v>
      </c>
      <c r="AS7" s="42"/>
      <c r="AT7" s="42"/>
      <c r="AU7" s="11">
        <f>AR7-AS7+AT7</f>
        <v>41545</v>
      </c>
      <c r="AV7" s="42"/>
      <c r="AW7" s="42"/>
      <c r="AX7" s="43">
        <f>AU7-AV7+AW7</f>
        <v>41545</v>
      </c>
      <c r="AY7" s="42"/>
      <c r="AZ7" s="42"/>
      <c r="BA7" s="43">
        <f>AX7-AY7+AZ7</f>
        <v>41545</v>
      </c>
      <c r="BB7" s="42"/>
      <c r="BC7" s="42"/>
      <c r="BD7" s="43">
        <f>BA7-BB7+BC7</f>
        <v>41545</v>
      </c>
      <c r="BE7" s="42"/>
      <c r="BF7" s="42"/>
      <c r="BG7" s="43">
        <f>BD7-BE7+BF7</f>
        <v>41545</v>
      </c>
      <c r="BH7" s="10"/>
      <c r="BI7" s="42"/>
      <c r="BJ7" s="43">
        <f>BG7-BH7+BI7</f>
        <v>41545</v>
      </c>
      <c r="BK7" s="42"/>
      <c r="BL7" s="42"/>
      <c r="BM7" s="43">
        <f>BJ7-BK7+BL7</f>
        <v>41545</v>
      </c>
      <c r="BN7" s="10"/>
      <c r="BO7" s="42"/>
      <c r="BP7" s="43">
        <f>BM7-BN7+BO7</f>
        <v>41545</v>
      </c>
      <c r="BQ7" s="44"/>
      <c r="BR7" s="44"/>
      <c r="BS7" s="43">
        <f>BP7-BQ7+BR7</f>
        <v>41545</v>
      </c>
      <c r="BT7" s="10"/>
      <c r="BU7" s="42"/>
      <c r="BV7" s="43">
        <f>BS7-BT7+BU7</f>
        <v>41545</v>
      </c>
      <c r="BW7" s="42"/>
      <c r="BX7" s="42"/>
      <c r="BY7" s="43">
        <f>BV7-BW7+BX7</f>
        <v>41545</v>
      </c>
      <c r="BZ7" s="42"/>
      <c r="CA7" s="42"/>
      <c r="CB7" s="43">
        <f>BY7-BZ7+CA7</f>
        <v>41545</v>
      </c>
      <c r="CC7" s="42"/>
      <c r="CD7" s="42"/>
      <c r="CE7" s="43">
        <f>CB7-CC7+CD7</f>
        <v>41545</v>
      </c>
      <c r="CF7" s="42"/>
      <c r="CG7" s="42"/>
      <c r="CH7" s="43">
        <f>CE7-CF7+CG7</f>
        <v>41545</v>
      </c>
      <c r="CI7" s="42"/>
      <c r="CJ7" s="42"/>
      <c r="CK7" s="43">
        <f>CH7-CI7+CJ7</f>
        <v>41545</v>
      </c>
    </row>
    <row r="8" spans="1:89" ht="27" thickBot="1" x14ac:dyDescent="0.3">
      <c r="A8" s="12" t="s">
        <v>20</v>
      </c>
      <c r="B8" s="9">
        <v>40000</v>
      </c>
      <c r="C8" s="10"/>
      <c r="D8" s="10"/>
      <c r="E8" s="11">
        <f>B8-C8+D8</f>
        <v>40000</v>
      </c>
      <c r="F8" s="10"/>
      <c r="G8" s="10"/>
      <c r="H8" s="11">
        <f>E8-F8+G8</f>
        <v>40000</v>
      </c>
      <c r="I8" s="10">
        <v>3000</v>
      </c>
      <c r="J8" s="10">
        <v>4065</v>
      </c>
      <c r="K8" s="11">
        <f>H8-I8+J8</f>
        <v>41065</v>
      </c>
      <c r="L8" s="10"/>
      <c r="M8" s="10"/>
      <c r="N8" s="11">
        <f>K8-L8+M8</f>
        <v>41065</v>
      </c>
      <c r="O8" s="10"/>
      <c r="P8" s="10"/>
      <c r="Q8" s="11">
        <f>N8-O8+P8</f>
        <v>41065</v>
      </c>
      <c r="R8" s="10"/>
      <c r="S8" s="10"/>
      <c r="T8" s="11">
        <f>Q8-R8+S8</f>
        <v>41065</v>
      </c>
      <c r="U8" s="10"/>
      <c r="V8" s="10"/>
      <c r="W8" s="11">
        <f>T8-U8+V8</f>
        <v>41065</v>
      </c>
      <c r="X8" s="10"/>
      <c r="Y8" s="10"/>
      <c r="Z8" s="11">
        <f>W8-X8+Y8</f>
        <v>41065</v>
      </c>
      <c r="AA8" s="10"/>
      <c r="AB8" s="10"/>
      <c r="AC8" s="11">
        <f>Z8-AA8+AB8</f>
        <v>41065</v>
      </c>
      <c r="AD8" s="10"/>
      <c r="AE8" s="10"/>
      <c r="AF8" s="11">
        <f>AC8-AD8+AE8</f>
        <v>41065</v>
      </c>
      <c r="AG8" s="10"/>
      <c r="AH8" s="10"/>
      <c r="AI8" s="11">
        <f>AF8-AG8+AH8</f>
        <v>41065</v>
      </c>
      <c r="AJ8" s="10"/>
      <c r="AK8" s="10"/>
      <c r="AL8" s="11">
        <f>AI8-AJ8+AK8</f>
        <v>41065</v>
      </c>
      <c r="AM8" s="10"/>
      <c r="AN8" s="10"/>
      <c r="AO8" s="11">
        <f>AL8-AM8+AN8</f>
        <v>41065</v>
      </c>
      <c r="AP8" s="10"/>
      <c r="AQ8" s="10"/>
      <c r="AR8" s="11">
        <f>AO8-AP8+AQ8</f>
        <v>41065</v>
      </c>
      <c r="AS8" s="10"/>
      <c r="AT8" s="10"/>
      <c r="AU8" s="11">
        <f>AR8-AS8+AT8</f>
        <v>41065</v>
      </c>
      <c r="AV8" s="10"/>
      <c r="AW8" s="10"/>
      <c r="AX8" s="11">
        <f>AU8-AV8+AW8</f>
        <v>41065</v>
      </c>
      <c r="AY8" s="10"/>
      <c r="AZ8" s="10"/>
      <c r="BA8" s="11">
        <f>AX8-AY8+AZ8</f>
        <v>41065</v>
      </c>
      <c r="BB8" s="10"/>
      <c r="BC8" s="10"/>
      <c r="BD8" s="11">
        <f>BA8-BB8+BC8</f>
        <v>41065</v>
      </c>
      <c r="BE8" s="10"/>
      <c r="BF8" s="10"/>
      <c r="BG8" s="11">
        <f>BD8-BE8+BF8</f>
        <v>41065</v>
      </c>
      <c r="BH8" s="10"/>
      <c r="BI8" s="10"/>
      <c r="BJ8" s="11">
        <f>BG8-BH8+BI8</f>
        <v>41065</v>
      </c>
      <c r="BK8" s="10"/>
      <c r="BL8" s="10"/>
      <c r="BM8" s="11">
        <f>BJ8-BK8+BL8</f>
        <v>41065</v>
      </c>
      <c r="BN8" s="10"/>
      <c r="BO8" s="10"/>
      <c r="BP8" s="11">
        <f>BM8-BN8+BO8</f>
        <v>41065</v>
      </c>
      <c r="BQ8" s="56"/>
      <c r="BR8" s="56"/>
      <c r="BS8" s="11">
        <f>BP8-BQ8+BR8</f>
        <v>41065</v>
      </c>
      <c r="BT8" s="10"/>
      <c r="BU8" s="10"/>
      <c r="BV8" s="11">
        <f>BS8-BT8+BU8</f>
        <v>41065</v>
      </c>
      <c r="BW8" s="10"/>
      <c r="BX8" s="10"/>
      <c r="BY8" s="11">
        <f>BV8-BW8+BX8</f>
        <v>41065</v>
      </c>
      <c r="BZ8" s="10"/>
      <c r="CA8" s="10"/>
      <c r="CB8" s="11">
        <f>BY8-BZ8+CA8</f>
        <v>41065</v>
      </c>
      <c r="CC8" s="10"/>
      <c r="CD8" s="10"/>
      <c r="CE8" s="11">
        <f>CB8-CC8+CD8</f>
        <v>41065</v>
      </c>
      <c r="CF8" s="10"/>
      <c r="CG8" s="10"/>
      <c r="CH8" s="11">
        <f>CE8-CF8+CG8</f>
        <v>41065</v>
      </c>
      <c r="CI8" s="10"/>
      <c r="CJ8" s="10"/>
      <c r="CK8" s="11">
        <f>CH8-CI8+CJ8</f>
        <v>41065</v>
      </c>
    </row>
    <row r="9" spans="1:89" ht="27" thickBot="1" x14ac:dyDescent="0.3">
      <c r="A9" s="8" t="s">
        <v>13</v>
      </c>
      <c r="B9" s="9">
        <v>40000</v>
      </c>
      <c r="C9" s="10">
        <v>3000</v>
      </c>
      <c r="D9" s="10">
        <v>4400</v>
      </c>
      <c r="E9" s="11">
        <f>B9-C9+D9</f>
        <v>41400</v>
      </c>
      <c r="F9" s="10"/>
      <c r="G9" s="10"/>
      <c r="H9" s="11">
        <f>E9-F9+G9</f>
        <v>41400</v>
      </c>
      <c r="I9" s="10"/>
      <c r="J9" s="10"/>
      <c r="K9" s="11">
        <f>H9-I9+J9</f>
        <v>41400</v>
      </c>
      <c r="L9" s="10">
        <v>3000</v>
      </c>
      <c r="M9" s="10">
        <v>2820</v>
      </c>
      <c r="N9" s="11">
        <f>K9-L9+M9</f>
        <v>41220</v>
      </c>
      <c r="O9" s="10">
        <v>3000</v>
      </c>
      <c r="P9" s="10">
        <v>2230</v>
      </c>
      <c r="Q9" s="11">
        <f>N9-O9+P9</f>
        <v>40450</v>
      </c>
      <c r="R9" s="10"/>
      <c r="S9" s="10"/>
      <c r="T9" s="11">
        <f>Q9-R9+S9</f>
        <v>40450</v>
      </c>
      <c r="U9" s="10"/>
      <c r="V9" s="10"/>
      <c r="W9" s="11">
        <f>T9-U9+V9</f>
        <v>40450</v>
      </c>
      <c r="X9" s="10"/>
      <c r="Y9" s="10"/>
      <c r="Z9" s="11">
        <f>W9-X9+Y9</f>
        <v>40450</v>
      </c>
      <c r="AA9" s="10"/>
      <c r="AB9" s="10"/>
      <c r="AC9" s="11">
        <f>Z9-AA9+AB9</f>
        <v>40450</v>
      </c>
      <c r="AD9" s="10"/>
      <c r="AE9" s="10"/>
      <c r="AF9" s="11">
        <f>AC9-AD9+AE9</f>
        <v>40450</v>
      </c>
      <c r="AG9" s="10"/>
      <c r="AH9" s="10"/>
      <c r="AI9" s="11">
        <f>AF9-AG9+AH9</f>
        <v>40450</v>
      </c>
      <c r="AJ9" s="10"/>
      <c r="AK9" s="10"/>
      <c r="AL9" s="11">
        <f>AI9-AJ9+AK9</f>
        <v>40450</v>
      </c>
      <c r="AM9" s="10"/>
      <c r="AN9" s="10"/>
      <c r="AO9" s="11">
        <f>AL9-AM9+AN9</f>
        <v>40450</v>
      </c>
      <c r="AP9" s="10"/>
      <c r="AQ9" s="10"/>
      <c r="AR9" s="11">
        <f>AO9-AP9+AQ9</f>
        <v>40450</v>
      </c>
      <c r="AS9" s="10"/>
      <c r="AT9" s="10"/>
      <c r="AU9" s="11">
        <f>AR9-AS9+AT9</f>
        <v>40450</v>
      </c>
      <c r="AV9" s="10"/>
      <c r="AW9" s="10"/>
      <c r="AX9" s="11">
        <f>AU9-AV9+AW9</f>
        <v>40450</v>
      </c>
      <c r="AY9" s="10"/>
      <c r="AZ9" s="10"/>
      <c r="BA9" s="11">
        <f>AX9-AY9+AZ9</f>
        <v>40450</v>
      </c>
      <c r="BB9" s="10"/>
      <c r="BC9" s="10"/>
      <c r="BD9" s="11">
        <f>BA9-BB9+BC9</f>
        <v>40450</v>
      </c>
      <c r="BE9" s="10"/>
      <c r="BF9" s="10"/>
      <c r="BG9" s="11">
        <f>BD9-BE9+BF9</f>
        <v>40450</v>
      </c>
      <c r="BH9" s="10"/>
      <c r="BI9" s="10"/>
      <c r="BJ9" s="11">
        <f>BG9-BH9+BI9</f>
        <v>40450</v>
      </c>
      <c r="BK9" s="10"/>
      <c r="BL9" s="10"/>
      <c r="BM9" s="11">
        <f>BJ9-BK9+BL9</f>
        <v>40450</v>
      </c>
      <c r="BN9" s="10"/>
      <c r="BO9" s="10"/>
      <c r="BP9" s="11">
        <f>BM9-BN9+BO9</f>
        <v>40450</v>
      </c>
      <c r="BQ9" s="56"/>
      <c r="BR9" s="56"/>
      <c r="BS9" s="11">
        <f>BP9-BQ9+BR9</f>
        <v>40450</v>
      </c>
      <c r="BT9" s="10"/>
      <c r="BU9" s="10"/>
      <c r="BV9" s="11">
        <f>BS9-BT9+BU9</f>
        <v>40450</v>
      </c>
      <c r="BW9" s="10"/>
      <c r="BX9" s="10"/>
      <c r="BY9" s="11">
        <f>BV9-BW9+BX9</f>
        <v>40450</v>
      </c>
      <c r="BZ9" s="10"/>
      <c r="CA9" s="10"/>
      <c r="CB9" s="11">
        <f>BY9-BZ9+CA9</f>
        <v>40450</v>
      </c>
      <c r="CC9" s="10"/>
      <c r="CD9" s="10"/>
      <c r="CE9" s="11">
        <f>CB9-CC9+CD9</f>
        <v>40450</v>
      </c>
      <c r="CF9" s="10"/>
      <c r="CG9" s="10"/>
      <c r="CH9" s="11">
        <f>CE9-CF9+CG9</f>
        <v>40450</v>
      </c>
      <c r="CI9" s="10"/>
      <c r="CJ9" s="10"/>
      <c r="CK9" s="11">
        <f>CH9-CI9+CJ9</f>
        <v>40450</v>
      </c>
    </row>
    <row r="10" spans="1:89" ht="27" thickBot="1" x14ac:dyDescent="0.3">
      <c r="A10" s="40" t="s">
        <v>9</v>
      </c>
      <c r="B10" s="41">
        <v>40000</v>
      </c>
      <c r="C10" s="10">
        <v>3000</v>
      </c>
      <c r="D10" s="42">
        <v>5735</v>
      </c>
      <c r="E10" s="43">
        <f>B10-C10+D10</f>
        <v>42735</v>
      </c>
      <c r="F10" s="42">
        <v>3000</v>
      </c>
      <c r="G10" s="42">
        <v>2870</v>
      </c>
      <c r="H10" s="11">
        <f>E10-F10+G10</f>
        <v>42605</v>
      </c>
      <c r="I10" s="42">
        <v>3000</v>
      </c>
      <c r="J10" s="42">
        <v>2885</v>
      </c>
      <c r="K10" s="43">
        <f>H10-I10+J10</f>
        <v>42490</v>
      </c>
      <c r="L10" s="42">
        <v>3000</v>
      </c>
      <c r="M10" s="42">
        <v>3915</v>
      </c>
      <c r="N10" s="43">
        <f>K10-L10+M10</f>
        <v>43405</v>
      </c>
      <c r="O10" s="42">
        <v>3000</v>
      </c>
      <c r="P10" s="42">
        <v>0</v>
      </c>
      <c r="Q10" s="43">
        <f>N10-O10+P10</f>
        <v>40405</v>
      </c>
      <c r="R10" s="42"/>
      <c r="S10" s="42"/>
      <c r="T10" s="43">
        <v>40000</v>
      </c>
      <c r="U10" s="42"/>
      <c r="V10" s="42"/>
      <c r="W10" s="43">
        <f>T10-U10+V10</f>
        <v>40000</v>
      </c>
      <c r="X10" s="42"/>
      <c r="Y10" s="42"/>
      <c r="Z10" s="11">
        <f>W10-X10+Y10</f>
        <v>40000</v>
      </c>
      <c r="AA10" s="42"/>
      <c r="AB10" s="42"/>
      <c r="AC10" s="11">
        <f>Z10-AA10+AB10</f>
        <v>40000</v>
      </c>
      <c r="AD10" s="42"/>
      <c r="AE10" s="42"/>
      <c r="AF10" s="43">
        <f>AC10-AD10+AE10</f>
        <v>40000</v>
      </c>
      <c r="AG10" s="42"/>
      <c r="AH10" s="42"/>
      <c r="AI10" s="43">
        <f>AF10-AG10+AH10</f>
        <v>40000</v>
      </c>
      <c r="AJ10" s="42"/>
      <c r="AK10" s="42"/>
      <c r="AL10" s="43">
        <f>AI10-AJ10+AK10</f>
        <v>40000</v>
      </c>
      <c r="AM10" s="42"/>
      <c r="AN10" s="42"/>
      <c r="AO10" s="43">
        <f>AL10-AM10+AN10</f>
        <v>40000</v>
      </c>
      <c r="AP10" s="42"/>
      <c r="AQ10" s="42"/>
      <c r="AR10" s="43">
        <f>AO10-AP10+AQ10</f>
        <v>40000</v>
      </c>
      <c r="AS10" s="42"/>
      <c r="AT10" s="42"/>
      <c r="AU10" s="11">
        <f>AR10-AS10+AT10</f>
        <v>40000</v>
      </c>
      <c r="AV10" s="42"/>
      <c r="AW10" s="42"/>
      <c r="AX10" s="43">
        <f>AU10-AV10+AW10</f>
        <v>40000</v>
      </c>
      <c r="AY10" s="42"/>
      <c r="AZ10" s="42"/>
      <c r="BA10" s="43">
        <f>AX10-AY10+AZ10</f>
        <v>40000</v>
      </c>
      <c r="BB10" s="42"/>
      <c r="BC10" s="42"/>
      <c r="BD10" s="43">
        <f>BA10-BB10+BC10</f>
        <v>40000</v>
      </c>
      <c r="BE10" s="42"/>
      <c r="BF10" s="42"/>
      <c r="BG10" s="43">
        <f>BD10-BE10+BF10</f>
        <v>40000</v>
      </c>
      <c r="BH10" s="10"/>
      <c r="BI10" s="42"/>
      <c r="BJ10" s="43">
        <f>BG10-BH10+BI10</f>
        <v>40000</v>
      </c>
      <c r="BK10" s="42"/>
      <c r="BL10" s="42"/>
      <c r="BM10" s="43">
        <f>BJ10-BK10+BL10</f>
        <v>40000</v>
      </c>
      <c r="BN10" s="10"/>
      <c r="BO10" s="42"/>
      <c r="BP10" s="43">
        <f>BM10-BN10+BO10</f>
        <v>40000</v>
      </c>
      <c r="BQ10" s="56"/>
      <c r="BR10" s="44"/>
      <c r="BS10" s="43">
        <f>BP10-BQ10+BR10</f>
        <v>40000</v>
      </c>
      <c r="BT10" s="10"/>
      <c r="BU10" s="42"/>
      <c r="BV10" s="43">
        <f>BS10-BT10+BU10</f>
        <v>40000</v>
      </c>
      <c r="BW10" s="42"/>
      <c r="BX10" s="42"/>
      <c r="BY10" s="43">
        <f>BV10-BW10+BX10</f>
        <v>40000</v>
      </c>
      <c r="BZ10" s="42"/>
      <c r="CA10" s="42"/>
      <c r="CB10" s="43">
        <f>BY10-BZ10+CA10</f>
        <v>40000</v>
      </c>
      <c r="CC10" s="42"/>
      <c r="CD10" s="42"/>
      <c r="CE10" s="43">
        <f>CB10-CC10+CD10</f>
        <v>40000</v>
      </c>
      <c r="CF10" s="42"/>
      <c r="CG10" s="42"/>
      <c r="CH10" s="43">
        <f>CE10-CF10+CG10</f>
        <v>40000</v>
      </c>
      <c r="CI10" s="42"/>
      <c r="CJ10" s="42"/>
      <c r="CK10" s="43">
        <f>CH10-CI10+CJ10</f>
        <v>40000</v>
      </c>
    </row>
    <row r="11" spans="1:89" ht="27" thickBot="1" x14ac:dyDescent="0.3">
      <c r="A11" s="8" t="s">
        <v>15</v>
      </c>
      <c r="B11" s="9">
        <v>40000</v>
      </c>
      <c r="C11" s="10"/>
      <c r="D11" s="10"/>
      <c r="E11" s="11">
        <f>B11-C11+D11</f>
        <v>40000</v>
      </c>
      <c r="F11" s="10">
        <v>3000</v>
      </c>
      <c r="G11" s="10">
        <v>6130</v>
      </c>
      <c r="H11" s="11">
        <f>E11-F11+G11</f>
        <v>43130</v>
      </c>
      <c r="I11" s="10">
        <v>3000</v>
      </c>
      <c r="J11" s="10">
        <v>0</v>
      </c>
      <c r="K11" s="11">
        <f>H11-I11+J11</f>
        <v>40130</v>
      </c>
      <c r="L11" s="10"/>
      <c r="M11" s="10"/>
      <c r="N11" s="11">
        <f>K11-L11+M11</f>
        <v>40130</v>
      </c>
      <c r="O11" s="10"/>
      <c r="P11" s="10"/>
      <c r="Q11" s="11">
        <f>N11-O11+P11</f>
        <v>40130</v>
      </c>
      <c r="R11" s="10"/>
      <c r="S11" s="10"/>
      <c r="T11" s="11">
        <f>Q11-R11+S11</f>
        <v>40130</v>
      </c>
      <c r="U11" s="10"/>
      <c r="V11" s="10"/>
      <c r="W11" s="11">
        <f>T11-U11+V11</f>
        <v>40130</v>
      </c>
      <c r="X11" s="10"/>
      <c r="Y11" s="10"/>
      <c r="Z11" s="11">
        <f>W11-X11+Y11</f>
        <v>40130</v>
      </c>
      <c r="AA11" s="10"/>
      <c r="AB11" s="10"/>
      <c r="AC11" s="11">
        <f>Z11-AA11+AB11</f>
        <v>40130</v>
      </c>
      <c r="AD11" s="10"/>
      <c r="AE11" s="10"/>
      <c r="AF11" s="11">
        <f>AC11-AD11+AE11</f>
        <v>40130</v>
      </c>
      <c r="AG11" s="10"/>
      <c r="AH11" s="10"/>
      <c r="AI11" s="11">
        <f>AF11-AG11+AH11</f>
        <v>40130</v>
      </c>
      <c r="AJ11" s="10"/>
      <c r="AK11" s="10"/>
      <c r="AL11" s="11">
        <f>AI11-AJ11+AK11</f>
        <v>40130</v>
      </c>
      <c r="AM11" s="10"/>
      <c r="AN11" s="10"/>
      <c r="AO11" s="11">
        <f>AL11-AM11+AN11</f>
        <v>40130</v>
      </c>
      <c r="AP11" s="10"/>
      <c r="AQ11" s="10"/>
      <c r="AR11" s="11">
        <f>AO11-AP11+AQ11</f>
        <v>40130</v>
      </c>
      <c r="AS11" s="10"/>
      <c r="AT11" s="10"/>
      <c r="AU11" s="11">
        <f>AR11-AS11+AT11</f>
        <v>40130</v>
      </c>
      <c r="AV11" s="10"/>
      <c r="AW11" s="10"/>
      <c r="AX11" s="11">
        <f>AU11-AV11+AW11</f>
        <v>40130</v>
      </c>
      <c r="AY11" s="10"/>
      <c r="AZ11" s="10"/>
      <c r="BA11" s="11">
        <f>AX11-AY11+AZ11</f>
        <v>40130</v>
      </c>
      <c r="BB11" s="10"/>
      <c r="BC11" s="10"/>
      <c r="BD11" s="11">
        <f>BA11-BB11+BC11</f>
        <v>40130</v>
      </c>
      <c r="BE11" s="10"/>
      <c r="BF11" s="10"/>
      <c r="BG11" s="11">
        <f>BD11-BE11+BF11</f>
        <v>40130</v>
      </c>
      <c r="BH11" s="10"/>
      <c r="BI11" s="10"/>
      <c r="BJ11" s="11">
        <f>BG11-BH11+BI11</f>
        <v>40130</v>
      </c>
      <c r="BK11" s="10"/>
      <c r="BL11" s="10"/>
      <c r="BM11" s="11">
        <f>BJ11-BK11+BL11</f>
        <v>40130</v>
      </c>
      <c r="BN11" s="10"/>
      <c r="BO11" s="10"/>
      <c r="BP11" s="11">
        <f>BM11-BN11+BO11</f>
        <v>40130</v>
      </c>
      <c r="BQ11" s="56"/>
      <c r="BR11" s="56"/>
      <c r="BS11" s="11">
        <f>BP11-BQ11+BR11</f>
        <v>40130</v>
      </c>
      <c r="BT11" s="10"/>
      <c r="BU11" s="10"/>
      <c r="BV11" s="11">
        <f>BS11-BT11+BU11</f>
        <v>40130</v>
      </c>
      <c r="BW11" s="10"/>
      <c r="BX11" s="10"/>
      <c r="BY11" s="11">
        <f>BV11-BW11+BX11</f>
        <v>40130</v>
      </c>
      <c r="BZ11" s="10"/>
      <c r="CA11" s="10"/>
      <c r="CB11" s="11">
        <f>BY11-BZ11+CA11</f>
        <v>40130</v>
      </c>
      <c r="CC11" s="10"/>
      <c r="CD11" s="10"/>
      <c r="CE11" s="11">
        <f>CB11-CC11+CD11</f>
        <v>40130</v>
      </c>
      <c r="CF11" s="10"/>
      <c r="CG11" s="10"/>
      <c r="CH11" s="11">
        <f>CE11-CF11+CG11</f>
        <v>40130</v>
      </c>
      <c r="CI11" s="10"/>
      <c r="CJ11" s="10"/>
      <c r="CK11" s="11">
        <f>CH11-CI11+CJ11</f>
        <v>40130</v>
      </c>
    </row>
    <row r="12" spans="1:89" ht="27" thickBot="1" x14ac:dyDescent="0.3">
      <c r="A12" s="46" t="s">
        <v>19</v>
      </c>
      <c r="B12" s="41">
        <v>40000</v>
      </c>
      <c r="C12" s="10">
        <v>3000</v>
      </c>
      <c r="D12" s="42">
        <v>3105</v>
      </c>
      <c r="E12" s="43">
        <f>B12-C12+D12</f>
        <v>40105</v>
      </c>
      <c r="F12" s="42"/>
      <c r="G12" s="42"/>
      <c r="H12" s="11">
        <f>E12-F12+G12</f>
        <v>40105</v>
      </c>
      <c r="I12" s="42"/>
      <c r="J12" s="42"/>
      <c r="K12" s="43">
        <f>H12-I12+J12</f>
        <v>40105</v>
      </c>
      <c r="L12" s="42"/>
      <c r="M12" s="42"/>
      <c r="N12" s="43">
        <f>K12-L12+M12</f>
        <v>40105</v>
      </c>
      <c r="O12" s="42"/>
      <c r="P12" s="42"/>
      <c r="Q12" s="43">
        <f>N12-O12+P12</f>
        <v>40105</v>
      </c>
      <c r="R12" s="42"/>
      <c r="S12" s="42"/>
      <c r="T12" s="43">
        <f>Q12-R12+S12</f>
        <v>40105</v>
      </c>
      <c r="U12" s="42"/>
      <c r="V12" s="42"/>
      <c r="W12" s="43">
        <f>T12-U12+V12</f>
        <v>40105</v>
      </c>
      <c r="X12" s="42"/>
      <c r="Y12" s="42"/>
      <c r="Z12" s="11">
        <f>W12-X12+Y12</f>
        <v>40105</v>
      </c>
      <c r="AA12" s="42"/>
      <c r="AB12" s="42"/>
      <c r="AC12" s="11">
        <f>Z12-AA12+AB12</f>
        <v>40105</v>
      </c>
      <c r="AD12" s="42"/>
      <c r="AE12" s="42"/>
      <c r="AF12" s="43">
        <f>AC12-AD12+AE12</f>
        <v>40105</v>
      </c>
      <c r="AG12" s="42"/>
      <c r="AH12" s="42"/>
      <c r="AI12" s="43">
        <f>AF12-AG12+AH12</f>
        <v>40105</v>
      </c>
      <c r="AJ12" s="42"/>
      <c r="AK12" s="42"/>
      <c r="AL12" s="43">
        <f>AI12-AJ12+AK12</f>
        <v>40105</v>
      </c>
      <c r="AM12" s="42"/>
      <c r="AN12" s="42"/>
      <c r="AO12" s="43">
        <f>AL12-AM12+AN12</f>
        <v>40105</v>
      </c>
      <c r="AP12" s="42"/>
      <c r="AQ12" s="42"/>
      <c r="AR12" s="43">
        <f>AO12-AP12+AQ12</f>
        <v>40105</v>
      </c>
      <c r="AS12" s="42"/>
      <c r="AT12" s="42"/>
      <c r="AU12" s="11">
        <f>AR12-AS12+AT12</f>
        <v>40105</v>
      </c>
      <c r="AV12" s="42"/>
      <c r="AW12" s="42"/>
      <c r="AX12" s="43">
        <f>AU12-AV12+AW12</f>
        <v>40105</v>
      </c>
      <c r="AY12" s="42"/>
      <c r="AZ12" s="42"/>
      <c r="BA12" s="43">
        <f>AX12-AY12+AZ12</f>
        <v>40105</v>
      </c>
      <c r="BB12" s="42"/>
      <c r="BC12" s="42"/>
      <c r="BD12" s="43">
        <f>BA12-BB12+BC12</f>
        <v>40105</v>
      </c>
      <c r="BE12" s="42"/>
      <c r="BF12" s="42"/>
      <c r="BG12" s="43">
        <f>BD12-BE12+BF12</f>
        <v>40105</v>
      </c>
      <c r="BH12" s="42"/>
      <c r="BI12" s="42"/>
      <c r="BJ12" s="43">
        <f>BG12-BH12+BI12</f>
        <v>40105</v>
      </c>
      <c r="BK12" s="42"/>
      <c r="BL12" s="42"/>
      <c r="BM12" s="43">
        <f>BJ12-BK12+BL12</f>
        <v>40105</v>
      </c>
      <c r="BN12" s="42"/>
      <c r="BO12" s="42"/>
      <c r="BP12" s="43">
        <f>BM12-BN12+BO12</f>
        <v>40105</v>
      </c>
      <c r="BQ12" s="44"/>
      <c r="BR12" s="44"/>
      <c r="BS12" s="43">
        <f>BP12-BQ12+BR12</f>
        <v>40105</v>
      </c>
      <c r="BT12" s="42"/>
      <c r="BU12" s="42"/>
      <c r="BV12" s="43">
        <f>BS12-BT12+BU12</f>
        <v>40105</v>
      </c>
      <c r="BW12" s="42"/>
      <c r="BX12" s="42"/>
      <c r="BY12" s="43">
        <f>BV12-BW12+BX12</f>
        <v>40105</v>
      </c>
      <c r="BZ12" s="42"/>
      <c r="CA12" s="42"/>
      <c r="CB12" s="43">
        <f>BY12-BZ12+CA12</f>
        <v>40105</v>
      </c>
      <c r="CC12" s="42"/>
      <c r="CD12" s="42"/>
      <c r="CE12" s="43">
        <f>CB12-CC12+CD12</f>
        <v>40105</v>
      </c>
      <c r="CF12" s="42"/>
      <c r="CG12" s="42"/>
      <c r="CH12" s="43">
        <f>CE12-CF12+CG12</f>
        <v>40105</v>
      </c>
      <c r="CI12" s="42"/>
      <c r="CJ12" s="42"/>
      <c r="CK12" s="43">
        <f>CH12-CI12+CJ12</f>
        <v>40105</v>
      </c>
    </row>
    <row r="13" spans="1:89" ht="27" hidden="1" thickBot="1" x14ac:dyDescent="0.3">
      <c r="A13" s="40" t="s">
        <v>33</v>
      </c>
      <c r="B13" s="41">
        <v>40000</v>
      </c>
      <c r="C13" s="10"/>
      <c r="D13" s="48"/>
      <c r="E13" s="43">
        <f>B13-C13+D13</f>
        <v>40000</v>
      </c>
      <c r="F13" s="48"/>
      <c r="G13" s="48"/>
      <c r="H13" s="11">
        <f>E13-F13+G13</f>
        <v>40000</v>
      </c>
      <c r="I13" s="48"/>
      <c r="J13" s="48"/>
      <c r="K13" s="43">
        <f>H13-I13+J13</f>
        <v>40000</v>
      </c>
      <c r="L13" s="48"/>
      <c r="M13" s="48"/>
      <c r="N13" s="43">
        <f>K13-L13+M13</f>
        <v>40000</v>
      </c>
      <c r="O13" s="48"/>
      <c r="P13" s="48"/>
      <c r="Q13" s="43">
        <f>N13-O13+P13</f>
        <v>40000</v>
      </c>
      <c r="R13" s="48"/>
      <c r="S13" s="48"/>
      <c r="T13" s="43">
        <f>Q13-R13+S13</f>
        <v>40000</v>
      </c>
      <c r="U13" s="48"/>
      <c r="V13" s="48"/>
      <c r="W13" s="43">
        <f>T13-U13+V13</f>
        <v>40000</v>
      </c>
      <c r="X13" s="48"/>
      <c r="Y13" s="48"/>
      <c r="Z13" s="11">
        <f>W13-X13+Y13</f>
        <v>40000</v>
      </c>
      <c r="AA13" s="48"/>
      <c r="AB13" s="48"/>
      <c r="AC13" s="11">
        <f>Z13-AA13+AB13</f>
        <v>40000</v>
      </c>
      <c r="AD13" s="48"/>
      <c r="AE13" s="48"/>
      <c r="AF13" s="43">
        <f>AC13-AD13+AE13</f>
        <v>40000</v>
      </c>
      <c r="AG13" s="48"/>
      <c r="AH13" s="48"/>
      <c r="AI13" s="43">
        <f>AF13-AG13+AH13</f>
        <v>40000</v>
      </c>
      <c r="AJ13" s="48"/>
      <c r="AK13" s="48"/>
      <c r="AL13" s="43">
        <f>AI13-AJ13+AK13</f>
        <v>40000</v>
      </c>
      <c r="AM13" s="48"/>
      <c r="AN13" s="48"/>
      <c r="AO13" s="43">
        <f>AL13-AM13+AN13</f>
        <v>40000</v>
      </c>
      <c r="AP13" s="48"/>
      <c r="AQ13" s="48"/>
      <c r="AR13" s="43">
        <f>AO13-AP13+AQ13</f>
        <v>40000</v>
      </c>
      <c r="AS13" s="48"/>
      <c r="AT13" s="48"/>
      <c r="AU13" s="11">
        <f>AR13-AS13+AT13</f>
        <v>40000</v>
      </c>
      <c r="AV13" s="48"/>
      <c r="AW13" s="48"/>
      <c r="AX13" s="43">
        <f>AU13-AV13+AW13</f>
        <v>40000</v>
      </c>
      <c r="AY13" s="48"/>
      <c r="AZ13" s="48"/>
      <c r="BA13" s="43">
        <f>AX13-AY13+AZ13</f>
        <v>40000</v>
      </c>
      <c r="BB13" s="48"/>
      <c r="BC13" s="48"/>
      <c r="BD13" s="43">
        <f>BA13-BB13+BC13</f>
        <v>40000</v>
      </c>
      <c r="BE13" s="48"/>
      <c r="BF13" s="48"/>
      <c r="BG13" s="43">
        <f>BD13-BE13+BF13</f>
        <v>40000</v>
      </c>
      <c r="BH13" s="42"/>
      <c r="BI13" s="48"/>
      <c r="BJ13" s="43">
        <f>BG13-BH13+BI13</f>
        <v>40000</v>
      </c>
      <c r="BK13" s="48"/>
      <c r="BL13" s="48"/>
      <c r="BM13" s="43">
        <f>BJ13-BK13+BL13</f>
        <v>40000</v>
      </c>
      <c r="BN13" s="48"/>
      <c r="BO13" s="48"/>
      <c r="BP13" s="53">
        <f>BM13-BN13+BO13</f>
        <v>40000</v>
      </c>
      <c r="BQ13" s="50"/>
      <c r="BR13" s="50"/>
      <c r="BS13" s="53">
        <f>BP13-BQ13+BR13</f>
        <v>40000</v>
      </c>
      <c r="BT13" s="48"/>
      <c r="BU13" s="48"/>
      <c r="BV13" s="53">
        <f>BS13-BT13+BU13</f>
        <v>40000</v>
      </c>
      <c r="BW13" s="48"/>
      <c r="BX13" s="48"/>
      <c r="BY13" s="53">
        <f>BV13-BW13+BX13</f>
        <v>40000</v>
      </c>
      <c r="BZ13" s="48"/>
      <c r="CA13" s="48"/>
      <c r="CB13" s="53">
        <f>BY13-BZ13+CA13</f>
        <v>40000</v>
      </c>
      <c r="CC13" s="48"/>
      <c r="CD13" s="48"/>
      <c r="CE13" s="53">
        <f>CB13-CC13+CD13</f>
        <v>40000</v>
      </c>
      <c r="CF13" s="48"/>
      <c r="CG13" s="48"/>
      <c r="CH13" s="53">
        <f>CE13-CF13+CG13</f>
        <v>40000</v>
      </c>
      <c r="CI13" s="48"/>
      <c r="CJ13" s="48"/>
      <c r="CK13" s="53">
        <f>CH13-CI13+CJ13</f>
        <v>40000</v>
      </c>
    </row>
    <row r="14" spans="1:89" ht="27" hidden="1" thickBot="1" x14ac:dyDescent="0.3">
      <c r="A14" s="8" t="s">
        <v>16</v>
      </c>
      <c r="B14" s="36">
        <v>40000</v>
      </c>
      <c r="C14" s="10"/>
      <c r="D14" s="35"/>
      <c r="E14" s="37">
        <f>B14-C14+D14</f>
        <v>40000</v>
      </c>
      <c r="F14" s="35"/>
      <c r="G14" s="35"/>
      <c r="H14" s="11">
        <f>E14-F14+G14</f>
        <v>40000</v>
      </c>
      <c r="I14" s="35"/>
      <c r="J14" s="35"/>
      <c r="K14" s="37">
        <f>H14-I14+J14</f>
        <v>40000</v>
      </c>
      <c r="L14" s="35"/>
      <c r="M14" s="35"/>
      <c r="N14" s="37">
        <f>K14-L14+M14</f>
        <v>40000</v>
      </c>
      <c r="O14" s="35"/>
      <c r="P14" s="35"/>
      <c r="Q14" s="37">
        <f>N14-O14+P14</f>
        <v>40000</v>
      </c>
      <c r="R14" s="35"/>
      <c r="S14" s="35"/>
      <c r="T14" s="37">
        <f>Q14-R14+S14</f>
        <v>40000</v>
      </c>
      <c r="U14" s="35"/>
      <c r="V14" s="35"/>
      <c r="W14" s="37">
        <f>T14-U14+V14</f>
        <v>40000</v>
      </c>
      <c r="X14" s="35"/>
      <c r="Y14" s="35"/>
      <c r="Z14" s="11">
        <f>W14-X14+Y14</f>
        <v>40000</v>
      </c>
      <c r="AA14" s="35"/>
      <c r="AB14" s="35"/>
      <c r="AC14" s="11">
        <f>Z14-AA14+AB14</f>
        <v>40000</v>
      </c>
      <c r="AD14" s="35"/>
      <c r="AE14" s="35"/>
      <c r="AF14" s="37">
        <f>AC14-AD14+AE14</f>
        <v>40000</v>
      </c>
      <c r="AG14" s="35"/>
      <c r="AH14" s="35"/>
      <c r="AI14" s="37">
        <f>AF14-AG14+AH14</f>
        <v>40000</v>
      </c>
      <c r="AJ14" s="35"/>
      <c r="AK14" s="35"/>
      <c r="AL14" s="37">
        <f>AI14-AJ14+AK14</f>
        <v>40000</v>
      </c>
      <c r="AM14" s="35"/>
      <c r="AN14" s="35"/>
      <c r="AO14" s="37">
        <f>AL14-AM14+AN14</f>
        <v>40000</v>
      </c>
      <c r="AP14" s="35"/>
      <c r="AQ14" s="35"/>
      <c r="AR14" s="37">
        <f>AO14-AP14+AQ14</f>
        <v>40000</v>
      </c>
      <c r="AS14" s="35"/>
      <c r="AT14" s="35"/>
      <c r="AU14" s="11">
        <f>AR14-AS14+AT14</f>
        <v>40000</v>
      </c>
      <c r="AV14" s="35"/>
      <c r="AW14" s="35"/>
      <c r="AX14" s="37">
        <f>AU14-AV14+AW14</f>
        <v>40000</v>
      </c>
      <c r="AY14" s="35"/>
      <c r="AZ14" s="35"/>
      <c r="BA14" s="37">
        <f>AX14-AY14+AZ14</f>
        <v>40000</v>
      </c>
      <c r="BB14" s="35"/>
      <c r="BC14" s="35"/>
      <c r="BD14" s="37">
        <f>BA14-BB14+BC14</f>
        <v>40000</v>
      </c>
      <c r="BE14" s="35"/>
      <c r="BF14" s="35"/>
      <c r="BG14" s="37">
        <f>BD14-BE14+BF14</f>
        <v>40000</v>
      </c>
      <c r="BH14" s="35"/>
      <c r="BI14" s="35"/>
      <c r="BJ14" s="37">
        <f>BG14-BH14+BI14</f>
        <v>40000</v>
      </c>
      <c r="BK14" s="35"/>
      <c r="BL14" s="35"/>
      <c r="BM14" s="37">
        <f>BJ14-BK14+BL14</f>
        <v>40000</v>
      </c>
      <c r="BN14" s="35"/>
      <c r="BO14" s="35"/>
      <c r="BP14" s="37">
        <f>BM14-BN14+BO14</f>
        <v>40000</v>
      </c>
      <c r="BQ14" s="57"/>
      <c r="BR14" s="57"/>
      <c r="BS14" s="37">
        <f>BP14-BQ14+BR14</f>
        <v>40000</v>
      </c>
      <c r="BT14" s="35"/>
      <c r="BU14" s="35"/>
      <c r="BV14" s="37">
        <f>BS14-BT14+BU14</f>
        <v>40000</v>
      </c>
      <c r="BW14" s="35"/>
      <c r="BX14" s="35"/>
      <c r="BY14" s="37">
        <f>BV14-BW14+BX14</f>
        <v>40000</v>
      </c>
      <c r="BZ14" s="35"/>
      <c r="CA14" s="35"/>
      <c r="CB14" s="37">
        <f>BY14-BZ14+CA14</f>
        <v>40000</v>
      </c>
      <c r="CC14" s="35"/>
      <c r="CD14" s="35"/>
      <c r="CE14" s="37">
        <f>CB14-CC14+CD14</f>
        <v>40000</v>
      </c>
      <c r="CF14" s="35"/>
      <c r="CG14" s="35"/>
      <c r="CH14" s="37">
        <f>CE14-CF14+CG14</f>
        <v>40000</v>
      </c>
      <c r="CI14" s="35"/>
      <c r="CJ14" s="35"/>
      <c r="CK14" s="37">
        <f>CH14-CI14+CJ14</f>
        <v>40000</v>
      </c>
    </row>
    <row r="15" spans="1:89" ht="27" hidden="1" thickBot="1" x14ac:dyDescent="0.3">
      <c r="A15" s="40" t="s">
        <v>37</v>
      </c>
      <c r="B15" s="47">
        <v>40000</v>
      </c>
      <c r="C15" s="10"/>
      <c r="D15" s="48"/>
      <c r="E15" s="49">
        <f>B15-C15+D15</f>
        <v>40000</v>
      </c>
      <c r="F15" s="48"/>
      <c r="G15" s="48"/>
      <c r="H15" s="11">
        <f>E15-F15+G15</f>
        <v>40000</v>
      </c>
      <c r="I15" s="48"/>
      <c r="J15" s="48"/>
      <c r="K15" s="49">
        <f>H15-I15+J15</f>
        <v>40000</v>
      </c>
      <c r="L15" s="48"/>
      <c r="M15" s="48"/>
      <c r="N15" s="49">
        <f>K15-L15+M15</f>
        <v>40000</v>
      </c>
      <c r="O15" s="48"/>
      <c r="P15" s="48"/>
      <c r="Q15" s="49">
        <f>N15-O15+P15</f>
        <v>40000</v>
      </c>
      <c r="R15" s="48"/>
      <c r="S15" s="48"/>
      <c r="T15" s="49">
        <f>Q15-R15+S15</f>
        <v>40000</v>
      </c>
      <c r="U15" s="48"/>
      <c r="V15" s="48"/>
      <c r="W15" s="49">
        <f>T15-U15+V15</f>
        <v>40000</v>
      </c>
      <c r="X15" s="48"/>
      <c r="Y15" s="48"/>
      <c r="Z15" s="11">
        <f>W15-X15+Y15</f>
        <v>40000</v>
      </c>
      <c r="AA15" s="48"/>
      <c r="AB15" s="48"/>
      <c r="AC15" s="11">
        <f>Z15-AA15+AB15</f>
        <v>40000</v>
      </c>
      <c r="AD15" s="48"/>
      <c r="AE15" s="48"/>
      <c r="AF15" s="49">
        <f>AC15-AD15+AE15</f>
        <v>40000</v>
      </c>
      <c r="AG15" s="48"/>
      <c r="AH15" s="48"/>
      <c r="AI15" s="49">
        <f>AF15-AG15+AH15</f>
        <v>40000</v>
      </c>
      <c r="AJ15" s="48"/>
      <c r="AK15" s="48"/>
      <c r="AL15" s="49">
        <f>AI15-AJ15+AK15</f>
        <v>40000</v>
      </c>
      <c r="AM15" s="48"/>
      <c r="AN15" s="48"/>
      <c r="AO15" s="49">
        <f>AL15-AM15+AN15</f>
        <v>40000</v>
      </c>
      <c r="AP15" s="48"/>
      <c r="AQ15" s="48"/>
      <c r="AR15" s="49">
        <f>AO15-AP15+AQ15</f>
        <v>40000</v>
      </c>
      <c r="AS15" s="48"/>
      <c r="AT15" s="48"/>
      <c r="AU15" s="11">
        <f>AR15-AS15+AT15</f>
        <v>40000</v>
      </c>
      <c r="AV15" s="48"/>
      <c r="AW15" s="48"/>
      <c r="AX15" s="49">
        <f>AU15-AV15+AW15</f>
        <v>40000</v>
      </c>
      <c r="AY15" s="48"/>
      <c r="AZ15" s="48"/>
      <c r="BA15" s="49">
        <f>AX15-AY15+AZ15</f>
        <v>40000</v>
      </c>
      <c r="BB15" s="48"/>
      <c r="BC15" s="48"/>
      <c r="BD15" s="49">
        <f>BA15-BB15+BC15</f>
        <v>40000</v>
      </c>
      <c r="BE15" s="48"/>
      <c r="BF15" s="48"/>
      <c r="BG15" s="49">
        <f>BD15-BE15+BF15</f>
        <v>40000</v>
      </c>
      <c r="BH15" s="35"/>
      <c r="BI15" s="48"/>
      <c r="BJ15" s="49">
        <f>BG15-BH15+BI15</f>
        <v>40000</v>
      </c>
      <c r="BK15" s="48"/>
      <c r="BL15" s="48"/>
      <c r="BM15" s="49">
        <f>BJ15-BK15+BL15</f>
        <v>40000</v>
      </c>
      <c r="BN15" s="48"/>
      <c r="BO15" s="48"/>
      <c r="BP15" s="49">
        <f>BM15-BN15+BO15</f>
        <v>40000</v>
      </c>
      <c r="BQ15" s="50"/>
      <c r="BR15" s="50"/>
      <c r="BS15" s="49">
        <f>BP15-BQ15+BR15</f>
        <v>40000</v>
      </c>
      <c r="BT15" s="10"/>
      <c r="BU15" s="48"/>
      <c r="BV15" s="49">
        <f>BS15-BT15+BU15</f>
        <v>40000</v>
      </c>
      <c r="BW15" s="48"/>
      <c r="BX15" s="48"/>
      <c r="BY15" s="49">
        <f>BV15-BW15+BX15</f>
        <v>40000</v>
      </c>
      <c r="BZ15" s="48"/>
      <c r="CA15" s="48"/>
      <c r="CB15" s="49">
        <f>BY15-BZ15+CA15</f>
        <v>40000</v>
      </c>
      <c r="CC15" s="48"/>
      <c r="CD15" s="48"/>
      <c r="CE15" s="49">
        <f>CB15-CC15+CD15</f>
        <v>40000</v>
      </c>
      <c r="CF15" s="48"/>
      <c r="CG15" s="48"/>
      <c r="CH15" s="49">
        <f>CE15-CF15+CG15</f>
        <v>40000</v>
      </c>
      <c r="CI15" s="48"/>
      <c r="CJ15" s="48"/>
      <c r="CK15" s="49">
        <f>CH15-CI15+CJ15</f>
        <v>40000</v>
      </c>
    </row>
    <row r="16" spans="1:89" ht="27" hidden="1" thickBot="1" x14ac:dyDescent="0.3">
      <c r="A16" s="40" t="s">
        <v>24</v>
      </c>
      <c r="B16" s="47">
        <v>40000</v>
      </c>
      <c r="C16" s="10"/>
      <c r="D16" s="48"/>
      <c r="E16" s="49">
        <f>B16-C16+D16</f>
        <v>40000</v>
      </c>
      <c r="F16" s="48"/>
      <c r="G16" s="48"/>
      <c r="H16" s="11">
        <f>E16-F16+G16</f>
        <v>40000</v>
      </c>
      <c r="I16" s="48"/>
      <c r="J16" s="48"/>
      <c r="K16" s="49">
        <f>H16-I16+J16</f>
        <v>40000</v>
      </c>
      <c r="L16" s="48"/>
      <c r="M16" s="48"/>
      <c r="N16" s="49">
        <f>K16-L16+M16</f>
        <v>40000</v>
      </c>
      <c r="O16" s="48"/>
      <c r="P16" s="48"/>
      <c r="Q16" s="49">
        <f>N16-O16+P16</f>
        <v>40000</v>
      </c>
      <c r="R16" s="48"/>
      <c r="S16" s="48"/>
      <c r="T16" s="49">
        <f>Q16-R16+S16</f>
        <v>40000</v>
      </c>
      <c r="U16" s="48"/>
      <c r="V16" s="48"/>
      <c r="W16" s="49">
        <f>T16-U16+V16</f>
        <v>40000</v>
      </c>
      <c r="X16" s="48"/>
      <c r="Y16" s="48"/>
      <c r="Z16" s="11">
        <f>W16-X16+Y16</f>
        <v>40000</v>
      </c>
      <c r="AA16" s="48"/>
      <c r="AB16" s="48"/>
      <c r="AC16" s="11">
        <f>Z16-AA16+AB16</f>
        <v>40000</v>
      </c>
      <c r="AD16" s="48"/>
      <c r="AE16" s="48"/>
      <c r="AF16" s="49">
        <f>AC16-AD16+AE16</f>
        <v>40000</v>
      </c>
      <c r="AG16" s="48"/>
      <c r="AH16" s="48"/>
      <c r="AI16" s="49">
        <f>AF16-AG16+AH16</f>
        <v>40000</v>
      </c>
      <c r="AJ16" s="48"/>
      <c r="AK16" s="48"/>
      <c r="AL16" s="49">
        <f>AI16-AJ16+AK16</f>
        <v>40000</v>
      </c>
      <c r="AM16" s="48"/>
      <c r="AN16" s="48"/>
      <c r="AO16" s="49">
        <f>AL16-AM16+AN16</f>
        <v>40000</v>
      </c>
      <c r="AP16" s="48"/>
      <c r="AQ16" s="48"/>
      <c r="AR16" s="49">
        <f>AO16-AP16+AQ16</f>
        <v>40000</v>
      </c>
      <c r="AS16" s="48"/>
      <c r="AT16" s="48"/>
      <c r="AU16" s="11">
        <f>AR16-AS16+AT16</f>
        <v>40000</v>
      </c>
      <c r="AV16" s="48"/>
      <c r="AW16" s="48"/>
      <c r="AX16" s="49">
        <f>AU16-AV16+AW16</f>
        <v>40000</v>
      </c>
      <c r="AY16" s="48"/>
      <c r="AZ16" s="48"/>
      <c r="BA16" s="49">
        <f>AX16-AY16+AZ16</f>
        <v>40000</v>
      </c>
      <c r="BB16" s="48"/>
      <c r="BC16" s="48"/>
      <c r="BD16" s="49">
        <f>BA16-BB16+BC16</f>
        <v>40000</v>
      </c>
      <c r="BE16" s="48"/>
      <c r="BF16" s="48"/>
      <c r="BG16" s="49">
        <f>BD16-BE16+BF16</f>
        <v>40000</v>
      </c>
      <c r="BH16" s="48"/>
      <c r="BI16" s="48"/>
      <c r="BJ16" s="49">
        <f>BG16-BH16+BI16</f>
        <v>40000</v>
      </c>
      <c r="BK16" s="48"/>
      <c r="BL16" s="48"/>
      <c r="BM16" s="49">
        <f>BJ16-BK16+BL16</f>
        <v>40000</v>
      </c>
      <c r="BN16" s="48"/>
      <c r="BO16" s="48"/>
      <c r="BP16" s="49">
        <f>BM16-BN16+BO16</f>
        <v>40000</v>
      </c>
      <c r="BQ16" s="50"/>
      <c r="BR16" s="50"/>
      <c r="BS16" s="49">
        <f>BP16-BQ16+BR16</f>
        <v>40000</v>
      </c>
      <c r="BT16" s="48"/>
      <c r="BU16" s="48"/>
      <c r="BV16" s="49">
        <f>BS16-BT16+BU16</f>
        <v>40000</v>
      </c>
      <c r="BW16" s="48"/>
      <c r="BX16" s="48"/>
      <c r="BY16" s="49">
        <f>BV16-BW16+BX16</f>
        <v>40000</v>
      </c>
      <c r="BZ16" s="48"/>
      <c r="CA16" s="48"/>
      <c r="CB16" s="49">
        <f>BY16-BZ16+CA16</f>
        <v>40000</v>
      </c>
      <c r="CC16" s="48"/>
      <c r="CD16" s="48"/>
      <c r="CE16" s="49">
        <f>CB16-CC16+CD16</f>
        <v>40000</v>
      </c>
      <c r="CF16" s="48"/>
      <c r="CG16" s="48"/>
      <c r="CH16" s="49">
        <f>CE16-CF16+CG16</f>
        <v>40000</v>
      </c>
      <c r="CI16" s="48"/>
      <c r="CJ16" s="48"/>
      <c r="CK16" s="49">
        <f>CH16-CI16+CJ16</f>
        <v>40000</v>
      </c>
    </row>
    <row r="17" spans="1:89" s="45" customFormat="1" ht="27" hidden="1" thickBot="1" x14ac:dyDescent="0.3">
      <c r="A17" s="12" t="s">
        <v>27</v>
      </c>
      <c r="B17" s="9">
        <v>40000</v>
      </c>
      <c r="C17" s="10"/>
      <c r="D17" s="10"/>
      <c r="E17" s="11">
        <f>B17-C17+D17</f>
        <v>40000</v>
      </c>
      <c r="F17" s="10"/>
      <c r="G17" s="10"/>
      <c r="H17" s="11">
        <f>E17-F17+G17</f>
        <v>40000</v>
      </c>
      <c r="I17" s="10"/>
      <c r="J17" s="10"/>
      <c r="K17" s="11">
        <f>H17-I17+J17</f>
        <v>40000</v>
      </c>
      <c r="L17" s="10"/>
      <c r="M17" s="10"/>
      <c r="N17" s="11">
        <f>K17-L17+M17</f>
        <v>40000</v>
      </c>
      <c r="O17" s="10"/>
      <c r="P17" s="10"/>
      <c r="Q17" s="11">
        <f>N17-O17+P17</f>
        <v>40000</v>
      </c>
      <c r="R17" s="10"/>
      <c r="S17" s="10"/>
      <c r="T17" s="11">
        <f>Q17-R17+S17</f>
        <v>40000</v>
      </c>
      <c r="U17" s="10"/>
      <c r="V17" s="10"/>
      <c r="W17" s="11">
        <f>T17-U17+V17</f>
        <v>40000</v>
      </c>
      <c r="X17" s="10"/>
      <c r="Y17" s="10"/>
      <c r="Z17" s="11">
        <f>W17-X17+Y17</f>
        <v>40000</v>
      </c>
      <c r="AA17" s="10"/>
      <c r="AB17" s="10"/>
      <c r="AC17" s="11">
        <f>Z17-AA17+AB17</f>
        <v>40000</v>
      </c>
      <c r="AD17" s="10"/>
      <c r="AE17" s="10"/>
      <c r="AF17" s="11">
        <f>AC17-AD17+AE17</f>
        <v>40000</v>
      </c>
      <c r="AG17" s="10"/>
      <c r="AH17" s="10"/>
      <c r="AI17" s="11">
        <f>AF17-AG17+AH17</f>
        <v>40000</v>
      </c>
      <c r="AJ17" s="10"/>
      <c r="AK17" s="10"/>
      <c r="AL17" s="11">
        <f>AI17-AJ17+AK17</f>
        <v>40000</v>
      </c>
      <c r="AM17" s="10"/>
      <c r="AN17" s="10"/>
      <c r="AO17" s="11">
        <f>AL17-AM17+AN17</f>
        <v>40000</v>
      </c>
      <c r="AP17" s="10"/>
      <c r="AQ17" s="10"/>
      <c r="AR17" s="11">
        <f>AO17-AP17+AQ17</f>
        <v>40000</v>
      </c>
      <c r="AS17" s="10"/>
      <c r="AT17" s="10"/>
      <c r="AU17" s="11">
        <f>AR17-AS17+AT17</f>
        <v>40000</v>
      </c>
      <c r="AV17" s="10"/>
      <c r="AW17" s="10"/>
      <c r="AX17" s="11">
        <f>AU17-AV17+AW17</f>
        <v>40000</v>
      </c>
      <c r="AY17" s="10"/>
      <c r="AZ17" s="10"/>
      <c r="BA17" s="11">
        <f>AX17-AY17+AZ17</f>
        <v>40000</v>
      </c>
      <c r="BB17" s="10"/>
      <c r="BC17" s="10"/>
      <c r="BD17" s="11">
        <f>BA17-BB17+BC17</f>
        <v>40000</v>
      </c>
      <c r="BE17" s="10"/>
      <c r="BF17" s="10"/>
      <c r="BG17" s="11">
        <f>BD17-BE17+BF17</f>
        <v>40000</v>
      </c>
      <c r="BH17" s="10"/>
      <c r="BI17" s="10"/>
      <c r="BJ17" s="11">
        <f>BG17-BH17+BI17</f>
        <v>40000</v>
      </c>
      <c r="BK17" s="10"/>
      <c r="BL17" s="10"/>
      <c r="BM17" s="11">
        <f>BJ17-BK17+BL17</f>
        <v>40000</v>
      </c>
      <c r="BN17" s="10"/>
      <c r="BO17" s="10"/>
      <c r="BP17" s="11">
        <f>BM17-BN17+BO17</f>
        <v>40000</v>
      </c>
      <c r="BQ17" s="56"/>
      <c r="BR17" s="56"/>
      <c r="BS17" s="11">
        <f>BP17-BQ17+BR17</f>
        <v>40000</v>
      </c>
      <c r="BT17" s="10"/>
      <c r="BU17" s="10"/>
      <c r="BV17" s="11">
        <f>BS17-BT17+BU17</f>
        <v>40000</v>
      </c>
      <c r="BW17" s="10"/>
      <c r="BX17" s="10"/>
      <c r="BY17" s="11">
        <f>BV17-BW17+BX17</f>
        <v>40000</v>
      </c>
      <c r="BZ17" s="10"/>
      <c r="CA17" s="10"/>
      <c r="CB17" s="11">
        <f>BY17-BZ17+CA17</f>
        <v>40000</v>
      </c>
      <c r="CC17" s="10"/>
      <c r="CD17" s="10"/>
      <c r="CE17" s="11">
        <f>CB17-CC17+CD17</f>
        <v>40000</v>
      </c>
      <c r="CF17" s="10"/>
      <c r="CG17" s="10"/>
      <c r="CH17" s="11">
        <f>CE17-CF17+CG17</f>
        <v>40000</v>
      </c>
      <c r="CI17" s="10"/>
      <c r="CJ17" s="10"/>
      <c r="CK17" s="11">
        <f>CH17-CI17+CJ17</f>
        <v>40000</v>
      </c>
    </row>
    <row r="18" spans="1:89" s="45" customFormat="1" ht="27" hidden="1" thickBot="1" x14ac:dyDescent="0.3">
      <c r="A18" s="40" t="s">
        <v>32</v>
      </c>
      <c r="B18" s="41">
        <v>40000</v>
      </c>
      <c r="C18" s="10"/>
      <c r="D18" s="42"/>
      <c r="E18" s="43">
        <f>B18-C18+D18</f>
        <v>40000</v>
      </c>
      <c r="F18" s="42"/>
      <c r="G18" s="42"/>
      <c r="H18" s="11">
        <f>E18-F18+G18</f>
        <v>40000</v>
      </c>
      <c r="I18" s="42"/>
      <c r="J18" s="42"/>
      <c r="K18" s="43">
        <f>H18-I18+J18</f>
        <v>40000</v>
      </c>
      <c r="L18" s="42"/>
      <c r="M18" s="42"/>
      <c r="N18" s="43">
        <f>K18-L18+M18</f>
        <v>40000</v>
      </c>
      <c r="O18" s="42"/>
      <c r="P18" s="42"/>
      <c r="Q18" s="43">
        <f>N18-O18+P18</f>
        <v>40000</v>
      </c>
      <c r="R18" s="42"/>
      <c r="S18" s="42"/>
      <c r="T18" s="43">
        <f>Q18-R18+S18</f>
        <v>40000</v>
      </c>
      <c r="U18" s="42"/>
      <c r="V18" s="42"/>
      <c r="W18" s="43">
        <f>T18-U18+V18</f>
        <v>40000</v>
      </c>
      <c r="X18" s="42"/>
      <c r="Y18" s="42"/>
      <c r="Z18" s="11">
        <f>W18-X18+Y18</f>
        <v>40000</v>
      </c>
      <c r="AA18" s="42"/>
      <c r="AB18" s="42"/>
      <c r="AC18" s="11">
        <f>Z18-AA18+AB18</f>
        <v>40000</v>
      </c>
      <c r="AD18" s="42"/>
      <c r="AE18" s="42"/>
      <c r="AF18" s="43">
        <f>AC18-AD18+AE18</f>
        <v>40000</v>
      </c>
      <c r="AG18" s="42"/>
      <c r="AH18" s="42"/>
      <c r="AI18" s="43">
        <f>AF18-AG18+AH18</f>
        <v>40000</v>
      </c>
      <c r="AJ18" s="42"/>
      <c r="AK18" s="42"/>
      <c r="AL18" s="43">
        <f>AI18-AJ18+AK18</f>
        <v>40000</v>
      </c>
      <c r="AM18" s="42"/>
      <c r="AN18" s="42"/>
      <c r="AO18" s="43">
        <f>AL18-AM18+AN18</f>
        <v>40000</v>
      </c>
      <c r="AP18" s="42"/>
      <c r="AQ18" s="42"/>
      <c r="AR18" s="43">
        <f>AO18-AP18+AQ18</f>
        <v>40000</v>
      </c>
      <c r="AS18" s="42"/>
      <c r="AT18" s="42"/>
      <c r="AU18" s="11">
        <f>AR18-AS18+AT18</f>
        <v>40000</v>
      </c>
      <c r="AV18" s="42"/>
      <c r="AW18" s="42"/>
      <c r="AX18" s="43">
        <f>AU18-AV18+AW18</f>
        <v>40000</v>
      </c>
      <c r="AY18" s="42"/>
      <c r="AZ18" s="42"/>
      <c r="BA18" s="43">
        <f>AX18-AY18+AZ18</f>
        <v>40000</v>
      </c>
      <c r="BB18" s="42"/>
      <c r="BC18" s="42"/>
      <c r="BD18" s="43">
        <f>BA18-BB18+BC18</f>
        <v>40000</v>
      </c>
      <c r="BE18" s="42"/>
      <c r="BF18" s="42"/>
      <c r="BG18" s="43">
        <f>BD18-BE18+BF18</f>
        <v>40000</v>
      </c>
      <c r="BH18" s="10"/>
      <c r="BI18" s="42"/>
      <c r="BJ18" s="43">
        <f>BG18-BH18+BI18</f>
        <v>40000</v>
      </c>
      <c r="BK18" s="42"/>
      <c r="BL18" s="42"/>
      <c r="BM18" s="43">
        <f>BJ18-BK18+BL18</f>
        <v>40000</v>
      </c>
      <c r="BN18" s="42"/>
      <c r="BO18" s="42"/>
      <c r="BP18" s="43">
        <f>BM18-BN18+BO18</f>
        <v>40000</v>
      </c>
      <c r="BQ18" s="44"/>
      <c r="BR18" s="44"/>
      <c r="BS18" s="43">
        <f>BP18-BQ18+BR18</f>
        <v>40000</v>
      </c>
      <c r="BT18" s="42"/>
      <c r="BU18" s="42"/>
      <c r="BV18" s="43">
        <f>BS18-BT18+BU18</f>
        <v>40000</v>
      </c>
      <c r="BW18" s="42"/>
      <c r="BX18" s="42"/>
      <c r="BY18" s="43">
        <f>BV18-BW18+BX18</f>
        <v>40000</v>
      </c>
      <c r="BZ18" s="42"/>
      <c r="CA18" s="42"/>
      <c r="CB18" s="43">
        <f>BY18-BZ18+CA18</f>
        <v>40000</v>
      </c>
      <c r="CC18" s="42"/>
      <c r="CD18" s="42"/>
      <c r="CE18" s="43">
        <f>CB18-CC18+CD18</f>
        <v>40000</v>
      </c>
      <c r="CF18" s="42"/>
      <c r="CG18" s="42"/>
      <c r="CH18" s="43">
        <f>CE18-CF18+CG18</f>
        <v>40000</v>
      </c>
      <c r="CI18" s="42"/>
      <c r="CJ18" s="42"/>
      <c r="CK18" s="43">
        <f>CH18-CI18+CJ18</f>
        <v>40000</v>
      </c>
    </row>
    <row r="19" spans="1:89" s="45" customFormat="1" ht="27" hidden="1" thickBot="1" x14ac:dyDescent="0.3">
      <c r="A19" s="12" t="s">
        <v>46</v>
      </c>
      <c r="B19" s="9">
        <v>40000</v>
      </c>
      <c r="C19" s="10"/>
      <c r="D19" s="10"/>
      <c r="E19" s="11">
        <f>B19-C19+D19</f>
        <v>40000</v>
      </c>
      <c r="F19" s="10"/>
      <c r="G19" s="10"/>
      <c r="H19" s="11">
        <f>E19-F19+G19</f>
        <v>40000</v>
      </c>
      <c r="I19" s="10"/>
      <c r="J19" s="10"/>
      <c r="K19" s="11">
        <f>H19-I19+J19</f>
        <v>40000</v>
      </c>
      <c r="L19" s="10"/>
      <c r="M19" s="10"/>
      <c r="N19" s="11">
        <f>K19-L19+M19</f>
        <v>40000</v>
      </c>
      <c r="O19" s="10"/>
      <c r="P19" s="10"/>
      <c r="Q19" s="11">
        <f>N19-O19+P19</f>
        <v>40000</v>
      </c>
      <c r="R19" s="10"/>
      <c r="S19" s="10"/>
      <c r="T19" s="11">
        <f>Q19-R19+S19</f>
        <v>40000</v>
      </c>
      <c r="U19" s="10"/>
      <c r="V19" s="10"/>
      <c r="W19" s="11">
        <f>T19-U19+V19</f>
        <v>40000</v>
      </c>
      <c r="X19" s="10"/>
      <c r="Y19" s="10"/>
      <c r="Z19" s="11">
        <f>W19-X19+Y19</f>
        <v>40000</v>
      </c>
      <c r="AA19" s="10"/>
      <c r="AB19" s="10"/>
      <c r="AC19" s="11">
        <f>Z19-AA19+AB19</f>
        <v>40000</v>
      </c>
      <c r="AD19" s="10"/>
      <c r="AE19" s="10"/>
      <c r="AF19" s="11">
        <f>AC19-AD19+AE19</f>
        <v>40000</v>
      </c>
      <c r="AG19" s="10"/>
      <c r="AH19" s="10"/>
      <c r="AI19" s="11">
        <f>AF19-AG19+AH19</f>
        <v>40000</v>
      </c>
      <c r="AJ19" s="10"/>
      <c r="AK19" s="10"/>
      <c r="AL19" s="11">
        <f>AI19-AJ19+AK19</f>
        <v>40000</v>
      </c>
      <c r="AM19" s="10"/>
      <c r="AN19" s="10"/>
      <c r="AO19" s="11">
        <f>AL19-AM19+AN19</f>
        <v>40000</v>
      </c>
      <c r="AP19" s="10"/>
      <c r="AQ19" s="10"/>
      <c r="AR19" s="11">
        <f>AO19-AP19+AQ19</f>
        <v>40000</v>
      </c>
      <c r="AS19" s="10"/>
      <c r="AT19" s="10"/>
      <c r="AU19" s="11">
        <f>AR19-AS19+AT19</f>
        <v>40000</v>
      </c>
      <c r="AV19" s="10"/>
      <c r="AW19" s="10"/>
      <c r="AX19" s="11">
        <f>AU19-AV19+AW19</f>
        <v>40000</v>
      </c>
      <c r="AY19" s="10"/>
      <c r="AZ19" s="10"/>
      <c r="BA19" s="11">
        <f>AX19-AY19+AZ19</f>
        <v>40000</v>
      </c>
      <c r="BB19" s="10"/>
      <c r="BC19" s="10"/>
      <c r="BD19" s="11">
        <f>BA19-BB19+BC19</f>
        <v>40000</v>
      </c>
      <c r="BE19" s="10"/>
      <c r="BF19" s="10"/>
      <c r="BG19" s="11">
        <f>BD19-BE19+BF19</f>
        <v>40000</v>
      </c>
      <c r="BH19" s="10"/>
      <c r="BI19" s="10"/>
      <c r="BJ19" s="11">
        <f>BG19-BH19+BI19</f>
        <v>40000</v>
      </c>
      <c r="BK19" s="10"/>
      <c r="BL19" s="10"/>
      <c r="BM19" s="11">
        <f>BJ19-BK19+BL19</f>
        <v>40000</v>
      </c>
      <c r="BN19" s="10"/>
      <c r="BO19" s="10"/>
      <c r="BP19" s="11">
        <f>BM19-BN19+BO19</f>
        <v>40000</v>
      </c>
      <c r="BQ19" s="56"/>
      <c r="BR19" s="56"/>
      <c r="BS19" s="11">
        <f>BP19-BQ19+BR19</f>
        <v>40000</v>
      </c>
      <c r="BT19" s="10"/>
      <c r="BU19" s="10"/>
      <c r="BV19" s="11">
        <f>BS19-BT19+BU19</f>
        <v>40000</v>
      </c>
      <c r="BW19" s="10"/>
      <c r="BX19" s="10"/>
      <c r="BY19" s="11">
        <f>BV19-BW19+BX19</f>
        <v>40000</v>
      </c>
      <c r="BZ19" s="10"/>
      <c r="CA19" s="10"/>
      <c r="CB19" s="11">
        <f>BY19-BZ19+CA19</f>
        <v>40000</v>
      </c>
      <c r="CC19" s="10"/>
      <c r="CD19" s="10"/>
      <c r="CE19" s="11">
        <f>CB19-CC19+CD19</f>
        <v>40000</v>
      </c>
      <c r="CF19" s="10"/>
      <c r="CG19" s="10"/>
      <c r="CH19" s="11">
        <f>CE19-CF19+CG19</f>
        <v>40000</v>
      </c>
      <c r="CI19" s="10"/>
      <c r="CJ19" s="10"/>
      <c r="CK19" s="11">
        <f>CH19-CI19+CJ19</f>
        <v>40000</v>
      </c>
    </row>
    <row r="20" spans="1:89" s="45" customFormat="1" ht="27" hidden="1" thickBot="1" x14ac:dyDescent="0.3">
      <c r="A20" s="8" t="s">
        <v>25</v>
      </c>
      <c r="B20" s="9">
        <v>40000</v>
      </c>
      <c r="C20" s="10"/>
      <c r="D20" s="10"/>
      <c r="E20" s="11">
        <f>B20-C20+D20</f>
        <v>40000</v>
      </c>
      <c r="F20" s="10"/>
      <c r="G20" s="10"/>
      <c r="H20" s="11">
        <f>E20-F20+G20</f>
        <v>40000</v>
      </c>
      <c r="I20" s="10"/>
      <c r="J20" s="10"/>
      <c r="K20" s="11">
        <f>H20-I20+J20</f>
        <v>40000</v>
      </c>
      <c r="L20" s="10"/>
      <c r="M20" s="10"/>
      <c r="N20" s="11">
        <f>K20-L20+M20</f>
        <v>40000</v>
      </c>
      <c r="O20" s="10"/>
      <c r="P20" s="10"/>
      <c r="Q20" s="11">
        <f>N20-O20+P20</f>
        <v>40000</v>
      </c>
      <c r="R20" s="10"/>
      <c r="S20" s="10"/>
      <c r="T20" s="11">
        <f>Q20-R20+S20</f>
        <v>40000</v>
      </c>
      <c r="U20" s="10"/>
      <c r="V20" s="10"/>
      <c r="W20" s="11">
        <f>T20-U20+V20</f>
        <v>40000</v>
      </c>
      <c r="X20" s="10"/>
      <c r="Y20" s="10"/>
      <c r="Z20" s="11">
        <f>W20-X20+Y20</f>
        <v>40000</v>
      </c>
      <c r="AA20" s="10"/>
      <c r="AB20" s="10"/>
      <c r="AC20" s="11">
        <f>Z20-AA20+AB20</f>
        <v>40000</v>
      </c>
      <c r="AD20" s="10"/>
      <c r="AE20" s="10"/>
      <c r="AF20" s="11">
        <f>AC20-AD20+AE20</f>
        <v>40000</v>
      </c>
      <c r="AG20" s="10"/>
      <c r="AH20" s="10"/>
      <c r="AI20" s="11">
        <f>AF20-AG20+AH20</f>
        <v>40000</v>
      </c>
      <c r="AJ20" s="10"/>
      <c r="AK20" s="10"/>
      <c r="AL20" s="11">
        <f>AI20-AJ20+AK20</f>
        <v>40000</v>
      </c>
      <c r="AM20" s="10"/>
      <c r="AN20" s="10"/>
      <c r="AO20" s="11">
        <f>AL20-AM20+AN20</f>
        <v>40000</v>
      </c>
      <c r="AP20" s="10"/>
      <c r="AQ20" s="10"/>
      <c r="AR20" s="11">
        <f>AO20-AP20+AQ20</f>
        <v>40000</v>
      </c>
      <c r="AS20" s="10"/>
      <c r="AT20" s="10"/>
      <c r="AU20" s="11">
        <f>AR20-AS20+AT20</f>
        <v>40000</v>
      </c>
      <c r="AV20" s="10"/>
      <c r="AW20" s="10"/>
      <c r="AX20" s="11">
        <f>AU20-AV20+AW20</f>
        <v>40000</v>
      </c>
      <c r="AY20" s="10"/>
      <c r="AZ20" s="10"/>
      <c r="BA20" s="11">
        <f>AX20-AY20+AZ20</f>
        <v>40000</v>
      </c>
      <c r="BB20" s="10"/>
      <c r="BC20" s="10"/>
      <c r="BD20" s="11">
        <f>BA20-BB20+BC20</f>
        <v>40000</v>
      </c>
      <c r="BE20" s="10"/>
      <c r="BF20" s="10"/>
      <c r="BG20" s="11">
        <f>BD20-BE20+BF20</f>
        <v>40000</v>
      </c>
      <c r="BH20" s="10"/>
      <c r="BI20" s="10"/>
      <c r="BJ20" s="11">
        <f>BG20-BH20+BI20</f>
        <v>40000</v>
      </c>
      <c r="BK20" s="10"/>
      <c r="BL20" s="10"/>
      <c r="BM20" s="11">
        <f>BJ20-BK20+BL20</f>
        <v>40000</v>
      </c>
      <c r="BN20" s="10"/>
      <c r="BO20" s="10"/>
      <c r="BP20" s="11">
        <f>BM20-BN20+BO20</f>
        <v>40000</v>
      </c>
      <c r="BQ20" s="56"/>
      <c r="BR20" s="56"/>
      <c r="BS20" s="11">
        <f>BP20-BQ20+BR20</f>
        <v>40000</v>
      </c>
      <c r="BT20" s="10"/>
      <c r="BU20" s="10"/>
      <c r="BV20" s="11">
        <f>BS20-BT20+BU20</f>
        <v>40000</v>
      </c>
      <c r="BW20" s="10"/>
      <c r="BX20" s="10"/>
      <c r="BY20" s="11">
        <f>BV20-BW20+BX20</f>
        <v>40000</v>
      </c>
      <c r="BZ20" s="10"/>
      <c r="CA20" s="10"/>
      <c r="CB20" s="11">
        <f>BY20-BZ20+CA20</f>
        <v>40000</v>
      </c>
      <c r="CC20" s="10"/>
      <c r="CD20" s="10"/>
      <c r="CE20" s="11">
        <f>CB20-CC20+CD20</f>
        <v>40000</v>
      </c>
      <c r="CF20" s="10"/>
      <c r="CG20" s="10"/>
      <c r="CH20" s="11">
        <f>CE20-CF20+CG20</f>
        <v>40000</v>
      </c>
      <c r="CI20" s="10"/>
      <c r="CJ20" s="10"/>
      <c r="CK20" s="11">
        <f>CH20-CI20+CJ20</f>
        <v>40000</v>
      </c>
    </row>
    <row r="21" spans="1:89" s="45" customFormat="1" ht="27" hidden="1" thickBot="1" x14ac:dyDescent="0.3">
      <c r="A21" s="12" t="s">
        <v>47</v>
      </c>
      <c r="B21" s="9">
        <v>40000</v>
      </c>
      <c r="C21" s="10"/>
      <c r="D21" s="10"/>
      <c r="E21" s="11">
        <f>B21-C21+D21</f>
        <v>40000</v>
      </c>
      <c r="F21" s="10"/>
      <c r="G21" s="10"/>
      <c r="H21" s="11">
        <f>E21-F21+G21</f>
        <v>40000</v>
      </c>
      <c r="I21" s="10"/>
      <c r="J21" s="10"/>
      <c r="K21" s="11">
        <f>H21-I21+J21</f>
        <v>40000</v>
      </c>
      <c r="L21" s="10"/>
      <c r="M21" s="10"/>
      <c r="N21" s="11">
        <f>K21-L21+M21</f>
        <v>40000</v>
      </c>
      <c r="O21" s="10"/>
      <c r="P21" s="10"/>
      <c r="Q21" s="11">
        <f>N21-O21+P21</f>
        <v>40000</v>
      </c>
      <c r="R21" s="10"/>
      <c r="S21" s="10"/>
      <c r="T21" s="11">
        <f>Q21-R21+S21</f>
        <v>40000</v>
      </c>
      <c r="U21" s="10"/>
      <c r="V21" s="10"/>
      <c r="W21" s="11">
        <f>T21-U21+V21</f>
        <v>40000</v>
      </c>
      <c r="X21" s="10"/>
      <c r="Y21" s="10"/>
      <c r="Z21" s="11">
        <f>W21-X21+Y21</f>
        <v>40000</v>
      </c>
      <c r="AA21" s="10"/>
      <c r="AB21" s="10"/>
      <c r="AC21" s="11">
        <f>Z21-AA21+AB21</f>
        <v>40000</v>
      </c>
      <c r="AD21" s="10"/>
      <c r="AE21" s="10"/>
      <c r="AF21" s="11">
        <f>AC21-AD21+AE21</f>
        <v>40000</v>
      </c>
      <c r="AG21" s="10"/>
      <c r="AH21" s="10"/>
      <c r="AI21" s="11">
        <f>AF21-AG21+AH21</f>
        <v>40000</v>
      </c>
      <c r="AJ21" s="10"/>
      <c r="AK21" s="10"/>
      <c r="AL21" s="11">
        <f>AI21-AJ21+AK21</f>
        <v>40000</v>
      </c>
      <c r="AM21" s="10"/>
      <c r="AN21" s="10"/>
      <c r="AO21" s="11">
        <f>AL21-AM21+AN21</f>
        <v>40000</v>
      </c>
      <c r="AP21" s="10"/>
      <c r="AQ21" s="10"/>
      <c r="AR21" s="11">
        <f>AO21-AP21+AQ21</f>
        <v>40000</v>
      </c>
      <c r="AS21" s="10"/>
      <c r="AT21" s="10"/>
      <c r="AU21" s="11">
        <f>AR21-AS21+AT21</f>
        <v>40000</v>
      </c>
      <c r="AV21" s="10"/>
      <c r="AW21" s="10"/>
      <c r="AX21" s="11">
        <f>AU21-AV21+AW21</f>
        <v>40000</v>
      </c>
      <c r="AY21" s="10"/>
      <c r="AZ21" s="10"/>
      <c r="BA21" s="11">
        <f>AX21-AY21+AZ21</f>
        <v>40000</v>
      </c>
      <c r="BB21" s="10"/>
      <c r="BC21" s="10"/>
      <c r="BD21" s="11">
        <f>BA21-BB21+BC21</f>
        <v>40000</v>
      </c>
      <c r="BE21" s="10"/>
      <c r="BF21" s="10"/>
      <c r="BG21" s="11">
        <f>BD21-BE21+BF21</f>
        <v>40000</v>
      </c>
      <c r="BH21" s="10"/>
      <c r="BI21" s="10"/>
      <c r="BJ21" s="11">
        <f>BG21-BH21+BI21</f>
        <v>40000</v>
      </c>
      <c r="BK21" s="10"/>
      <c r="BL21" s="10"/>
      <c r="BM21" s="11">
        <f>BJ21-BK21+BL21</f>
        <v>40000</v>
      </c>
      <c r="BN21" s="10"/>
      <c r="BO21" s="10"/>
      <c r="BP21" s="11">
        <f>BM21-BN21+BO21</f>
        <v>40000</v>
      </c>
      <c r="BQ21" s="56"/>
      <c r="BR21" s="56"/>
      <c r="BS21" s="11">
        <f>BP21-BQ21+BR21</f>
        <v>40000</v>
      </c>
      <c r="BT21" s="10"/>
      <c r="BU21" s="10"/>
      <c r="BV21" s="11">
        <f>BS21-BT21+BU21</f>
        <v>40000</v>
      </c>
      <c r="BW21" s="10"/>
      <c r="BX21" s="10"/>
      <c r="BY21" s="11">
        <f>BV21-BW21+BX21</f>
        <v>40000</v>
      </c>
      <c r="BZ21" s="10"/>
      <c r="CA21" s="10"/>
      <c r="CB21" s="11">
        <f>BY21-BZ21+CA21</f>
        <v>40000</v>
      </c>
      <c r="CC21" s="10"/>
      <c r="CD21" s="10"/>
      <c r="CE21" s="11">
        <f>CB21-CC21+CD21</f>
        <v>40000</v>
      </c>
      <c r="CF21" s="10"/>
      <c r="CG21" s="10"/>
      <c r="CH21" s="11">
        <f>CE21-CF21+CG21</f>
        <v>40000</v>
      </c>
      <c r="CI21" s="10"/>
      <c r="CJ21" s="10"/>
      <c r="CK21" s="11">
        <f>CH21-CI21+CJ21</f>
        <v>40000</v>
      </c>
    </row>
    <row r="22" spans="1:89" s="45" customFormat="1" ht="27" hidden="1" thickBot="1" x14ac:dyDescent="0.3">
      <c r="A22" s="8" t="s">
        <v>18</v>
      </c>
      <c r="B22" s="9">
        <v>40000</v>
      </c>
      <c r="C22" s="10"/>
      <c r="D22" s="10"/>
      <c r="E22" s="11">
        <f>B22-C22+D22</f>
        <v>40000</v>
      </c>
      <c r="F22" s="10"/>
      <c r="G22" s="10"/>
      <c r="H22" s="11">
        <f>E22-F22+G22</f>
        <v>40000</v>
      </c>
      <c r="I22" s="10"/>
      <c r="J22" s="10"/>
      <c r="K22" s="11">
        <f>H22-I22+J22</f>
        <v>40000</v>
      </c>
      <c r="L22" s="10"/>
      <c r="M22" s="10"/>
      <c r="N22" s="11">
        <f>K22-L22+M22</f>
        <v>40000</v>
      </c>
      <c r="O22" s="10"/>
      <c r="P22" s="10"/>
      <c r="Q22" s="11">
        <f>N22-O22+P22</f>
        <v>40000</v>
      </c>
      <c r="R22" s="10"/>
      <c r="S22" s="10"/>
      <c r="T22" s="11">
        <f>Q22-R22+S22</f>
        <v>40000</v>
      </c>
      <c r="U22" s="10"/>
      <c r="V22" s="10"/>
      <c r="W22" s="11">
        <f>T22-U22+V22</f>
        <v>40000</v>
      </c>
      <c r="X22" s="10"/>
      <c r="Y22" s="10"/>
      <c r="Z22" s="11">
        <f>W22-X22+Y22</f>
        <v>40000</v>
      </c>
      <c r="AA22" s="10"/>
      <c r="AB22" s="10"/>
      <c r="AC22" s="11">
        <f>Z22-AA22+AB22</f>
        <v>40000</v>
      </c>
      <c r="AD22" s="10"/>
      <c r="AE22" s="10"/>
      <c r="AF22" s="11">
        <f>AC22-AD22+AE22</f>
        <v>40000</v>
      </c>
      <c r="AG22" s="10"/>
      <c r="AH22" s="10"/>
      <c r="AI22" s="11">
        <f>AF22-AG22+AH22</f>
        <v>40000</v>
      </c>
      <c r="AJ22" s="10"/>
      <c r="AK22" s="10"/>
      <c r="AL22" s="11">
        <f>AI22-AJ22+AK22</f>
        <v>40000</v>
      </c>
      <c r="AM22" s="10"/>
      <c r="AN22" s="10"/>
      <c r="AO22" s="11">
        <f>AL22-AM22+AN22</f>
        <v>40000</v>
      </c>
      <c r="AP22" s="10"/>
      <c r="AQ22" s="10"/>
      <c r="AR22" s="11">
        <f>AO22-AP22+AQ22</f>
        <v>40000</v>
      </c>
      <c r="AS22" s="10"/>
      <c r="AT22" s="10"/>
      <c r="AU22" s="11">
        <f>AR22-AS22+AT22</f>
        <v>40000</v>
      </c>
      <c r="AV22" s="10"/>
      <c r="AW22" s="10"/>
      <c r="AX22" s="11">
        <f>AU22-AV22+AW22</f>
        <v>40000</v>
      </c>
      <c r="AY22" s="10"/>
      <c r="AZ22" s="10"/>
      <c r="BA22" s="11">
        <f>AX22-AY22+AZ22</f>
        <v>40000</v>
      </c>
      <c r="BB22" s="10"/>
      <c r="BC22" s="10"/>
      <c r="BD22" s="11">
        <f>BA22-BB22+BC22</f>
        <v>40000</v>
      </c>
      <c r="BE22" s="10"/>
      <c r="BF22" s="10"/>
      <c r="BG22" s="11">
        <f>BD22-BE22+BF22</f>
        <v>40000</v>
      </c>
      <c r="BH22" s="10"/>
      <c r="BI22" s="10"/>
      <c r="BJ22" s="11">
        <f>BG22-BH22+BI22</f>
        <v>40000</v>
      </c>
      <c r="BK22" s="10"/>
      <c r="BL22" s="10"/>
      <c r="BM22" s="11">
        <f>BJ22-BK22+BL22</f>
        <v>40000</v>
      </c>
      <c r="BN22" s="10"/>
      <c r="BO22" s="10"/>
      <c r="BP22" s="11">
        <f>BM22-BN22+BO22</f>
        <v>40000</v>
      </c>
      <c r="BQ22" s="56"/>
      <c r="BR22" s="56"/>
      <c r="BS22" s="11">
        <f>BP22-BQ22+BR22</f>
        <v>40000</v>
      </c>
      <c r="BT22" s="10"/>
      <c r="BU22" s="10"/>
      <c r="BV22" s="11">
        <f>BS22-BT22+BU22</f>
        <v>40000</v>
      </c>
      <c r="BW22" s="10"/>
      <c r="BX22" s="10"/>
      <c r="BY22" s="11">
        <f>BV22-BW22+BX22</f>
        <v>40000</v>
      </c>
      <c r="BZ22" s="10"/>
      <c r="CA22" s="10"/>
      <c r="CB22" s="11">
        <f>BY22-BZ22+CA22</f>
        <v>40000</v>
      </c>
      <c r="CC22" s="10"/>
      <c r="CD22" s="10"/>
      <c r="CE22" s="11">
        <f>CB22-CC22+CD22</f>
        <v>40000</v>
      </c>
      <c r="CF22" s="10"/>
      <c r="CG22" s="10"/>
      <c r="CH22" s="11">
        <f>CE22-CF22+CG22</f>
        <v>40000</v>
      </c>
      <c r="CI22" s="10"/>
      <c r="CJ22" s="10"/>
      <c r="CK22" s="11">
        <f>CH22-CI22+CJ22</f>
        <v>40000</v>
      </c>
    </row>
    <row r="23" spans="1:89" s="45" customFormat="1" ht="27" thickBot="1" x14ac:dyDescent="0.3">
      <c r="A23" s="8" t="s">
        <v>45</v>
      </c>
      <c r="B23" s="9">
        <v>40000</v>
      </c>
      <c r="C23" s="10"/>
      <c r="D23" s="10"/>
      <c r="E23" s="11">
        <f>B23-C23+D23</f>
        <v>40000</v>
      </c>
      <c r="F23" s="10"/>
      <c r="G23" s="10"/>
      <c r="H23" s="11">
        <f>E23-F23+G23</f>
        <v>40000</v>
      </c>
      <c r="I23" s="10"/>
      <c r="J23" s="10"/>
      <c r="K23" s="11">
        <f>H23-I23+J23</f>
        <v>40000</v>
      </c>
      <c r="L23" s="10"/>
      <c r="M23" s="10"/>
      <c r="N23" s="11">
        <f>K23-L23+M23</f>
        <v>40000</v>
      </c>
      <c r="O23" s="10">
        <v>3000</v>
      </c>
      <c r="P23" s="10">
        <v>2290</v>
      </c>
      <c r="Q23" s="11">
        <f>N23-O23+P23</f>
        <v>39290</v>
      </c>
      <c r="R23" s="10"/>
      <c r="S23" s="10"/>
      <c r="T23" s="11">
        <f>Q23-R23+S23</f>
        <v>39290</v>
      </c>
      <c r="U23" s="10"/>
      <c r="V23" s="10"/>
      <c r="W23" s="11">
        <f>T23-U23+V23</f>
        <v>39290</v>
      </c>
      <c r="X23" s="10"/>
      <c r="Y23" s="10"/>
      <c r="Z23" s="11">
        <f>W23-X23+Y23</f>
        <v>39290</v>
      </c>
      <c r="AA23" s="10"/>
      <c r="AB23" s="10"/>
      <c r="AC23" s="11">
        <f>Z23-AA23+AB23</f>
        <v>39290</v>
      </c>
      <c r="AD23" s="10"/>
      <c r="AE23" s="10"/>
      <c r="AF23" s="11">
        <f>AC23-AD23+AE23</f>
        <v>39290</v>
      </c>
      <c r="AG23" s="10"/>
      <c r="AH23" s="10"/>
      <c r="AI23" s="11">
        <f>AF23-AG23+AH23</f>
        <v>39290</v>
      </c>
      <c r="AJ23" s="10"/>
      <c r="AK23" s="10"/>
      <c r="AL23" s="11">
        <f>AI23-AJ23+AK23</f>
        <v>39290</v>
      </c>
      <c r="AM23" s="10"/>
      <c r="AN23" s="10"/>
      <c r="AO23" s="11">
        <f>AL23-AM23+AN23</f>
        <v>39290</v>
      </c>
      <c r="AP23" s="10"/>
      <c r="AQ23" s="10"/>
      <c r="AR23" s="11">
        <f>AO23-AP23+AQ23</f>
        <v>39290</v>
      </c>
      <c r="AS23" s="10"/>
      <c r="AT23" s="10"/>
      <c r="AU23" s="11">
        <f>AR23-AS23+AT23</f>
        <v>39290</v>
      </c>
      <c r="AV23" s="10"/>
      <c r="AW23" s="10"/>
      <c r="AX23" s="11">
        <f>AU23-AV23+AW23</f>
        <v>39290</v>
      </c>
      <c r="AY23" s="10"/>
      <c r="AZ23" s="10"/>
      <c r="BA23" s="11">
        <f>AX23-AY23+AZ23</f>
        <v>39290</v>
      </c>
      <c r="BB23" s="10"/>
      <c r="BC23" s="10"/>
      <c r="BD23" s="11">
        <f>BA23-BB23+BC23</f>
        <v>39290</v>
      </c>
      <c r="BE23" s="10"/>
      <c r="BF23" s="10"/>
      <c r="BG23" s="11">
        <f>BD23-BE23+BF23</f>
        <v>39290</v>
      </c>
      <c r="BH23" s="10"/>
      <c r="BI23" s="10"/>
      <c r="BJ23" s="11">
        <f>BG23-BH23+BI23</f>
        <v>39290</v>
      </c>
      <c r="BK23" s="10"/>
      <c r="BL23" s="10"/>
      <c r="BM23" s="11">
        <f>BJ23-BK23+BL23</f>
        <v>39290</v>
      </c>
      <c r="BN23" s="10"/>
      <c r="BO23" s="10"/>
      <c r="BP23" s="11">
        <f>BM23-BN23+BO23</f>
        <v>39290</v>
      </c>
      <c r="BQ23" s="56"/>
      <c r="BR23" s="56"/>
      <c r="BS23" s="11">
        <f>BP23-BQ23+BR23</f>
        <v>39290</v>
      </c>
      <c r="BT23" s="10"/>
      <c r="BU23" s="10"/>
      <c r="BV23" s="11">
        <f>BS23-BT23+BU23</f>
        <v>39290</v>
      </c>
      <c r="BW23" s="10"/>
      <c r="BX23" s="10"/>
      <c r="BY23" s="11">
        <f>BV23-BW23+BX23</f>
        <v>39290</v>
      </c>
      <c r="BZ23" s="10"/>
      <c r="CA23" s="10"/>
      <c r="CB23" s="11">
        <f>BY23-BZ23+CA23</f>
        <v>39290</v>
      </c>
      <c r="CC23" s="10"/>
      <c r="CD23" s="10"/>
      <c r="CE23" s="11">
        <f>CB23-CC23+CD23</f>
        <v>39290</v>
      </c>
      <c r="CF23" s="10"/>
      <c r="CG23" s="10"/>
      <c r="CH23" s="11">
        <f>CE23-CF23+CG23</f>
        <v>39290</v>
      </c>
      <c r="CI23" s="10"/>
      <c r="CJ23" s="10"/>
      <c r="CK23" s="11">
        <f>CH23-CI23+CJ23</f>
        <v>39290</v>
      </c>
    </row>
    <row r="24" spans="1:89" s="45" customFormat="1" ht="27" thickBot="1" x14ac:dyDescent="0.3">
      <c r="A24" s="12" t="s">
        <v>11</v>
      </c>
      <c r="B24" s="9">
        <v>40000</v>
      </c>
      <c r="C24" s="10"/>
      <c r="D24" s="10"/>
      <c r="E24" s="11">
        <f>B24-C24+D24</f>
        <v>40000</v>
      </c>
      <c r="F24" s="10"/>
      <c r="G24" s="10"/>
      <c r="H24" s="11">
        <f>E24-F24+G24</f>
        <v>40000</v>
      </c>
      <c r="I24" s="10">
        <v>3000</v>
      </c>
      <c r="J24" s="10">
        <v>1455</v>
      </c>
      <c r="K24" s="11">
        <f>H24-I24+J24</f>
        <v>38455</v>
      </c>
      <c r="L24" s="10"/>
      <c r="M24" s="10"/>
      <c r="N24" s="11">
        <f>K24-L24+M24</f>
        <v>38455</v>
      </c>
      <c r="O24" s="10"/>
      <c r="P24" s="10"/>
      <c r="Q24" s="11">
        <f>N24-O24+P24</f>
        <v>38455</v>
      </c>
      <c r="R24" s="10"/>
      <c r="S24" s="10"/>
      <c r="T24" s="11">
        <f>Q24-R24+S24</f>
        <v>38455</v>
      </c>
      <c r="U24" s="10"/>
      <c r="V24" s="10"/>
      <c r="W24" s="11">
        <f>T24-U24+V24</f>
        <v>38455</v>
      </c>
      <c r="X24" s="10"/>
      <c r="Y24" s="10"/>
      <c r="Z24" s="11">
        <f>W24-X24+Y24</f>
        <v>38455</v>
      </c>
      <c r="AA24" s="10"/>
      <c r="AB24" s="10"/>
      <c r="AC24" s="11">
        <f>Z24-AA24+AB24</f>
        <v>38455</v>
      </c>
      <c r="AD24" s="10"/>
      <c r="AE24" s="10"/>
      <c r="AF24" s="11">
        <f>AC24-AD24+AE24</f>
        <v>38455</v>
      </c>
      <c r="AG24" s="10"/>
      <c r="AH24" s="10"/>
      <c r="AI24" s="11">
        <f>AF24-AG24+AH24</f>
        <v>38455</v>
      </c>
      <c r="AJ24" s="10"/>
      <c r="AK24" s="10"/>
      <c r="AL24" s="11">
        <f>AI24-AJ24+AK24</f>
        <v>38455</v>
      </c>
      <c r="AM24" s="10"/>
      <c r="AN24" s="10"/>
      <c r="AO24" s="11">
        <f>AL24-AM24+AN24</f>
        <v>38455</v>
      </c>
      <c r="AP24" s="10"/>
      <c r="AQ24" s="10"/>
      <c r="AR24" s="11">
        <f>AO24-AP24+AQ24</f>
        <v>38455</v>
      </c>
      <c r="AS24" s="10"/>
      <c r="AT24" s="10"/>
      <c r="AU24" s="11">
        <f>AR24-AS24+AT24</f>
        <v>38455</v>
      </c>
      <c r="AV24" s="10"/>
      <c r="AW24" s="10"/>
      <c r="AX24" s="11">
        <f>AU24-AV24+AW24</f>
        <v>38455</v>
      </c>
      <c r="AY24" s="10"/>
      <c r="AZ24" s="10"/>
      <c r="BA24" s="11">
        <f>AX24-AY24+AZ24</f>
        <v>38455</v>
      </c>
      <c r="BB24" s="10"/>
      <c r="BC24" s="10"/>
      <c r="BD24" s="11">
        <f>BA24-BB24+BC24</f>
        <v>38455</v>
      </c>
      <c r="BE24" s="10"/>
      <c r="BF24" s="10"/>
      <c r="BG24" s="11">
        <f>BD24-BE24+BF24</f>
        <v>38455</v>
      </c>
      <c r="BH24" s="10"/>
      <c r="BI24" s="10"/>
      <c r="BJ24" s="11">
        <f>BG24-BH24+BI24</f>
        <v>38455</v>
      </c>
      <c r="BK24" s="10"/>
      <c r="BL24" s="10"/>
      <c r="BM24" s="11">
        <f>BJ24-BK24+BL24</f>
        <v>38455</v>
      </c>
      <c r="BN24" s="10"/>
      <c r="BO24" s="10"/>
      <c r="BP24" s="11">
        <f>BM24-BN24+BO24</f>
        <v>38455</v>
      </c>
      <c r="BQ24" s="56"/>
      <c r="BR24" s="56"/>
      <c r="BS24" s="11">
        <f>BP24-BQ24+BR24</f>
        <v>38455</v>
      </c>
      <c r="BT24" s="10"/>
      <c r="BU24" s="10"/>
      <c r="BV24" s="11">
        <f>BS24-BT24+BU24</f>
        <v>38455</v>
      </c>
      <c r="BW24" s="10"/>
      <c r="BX24" s="10"/>
      <c r="BY24" s="11">
        <f>BV24-BW24+BX24</f>
        <v>38455</v>
      </c>
      <c r="BZ24" s="10"/>
      <c r="CA24" s="10"/>
      <c r="CB24" s="11">
        <f>BY24-BZ24+CA24</f>
        <v>38455</v>
      </c>
      <c r="CC24" s="10"/>
      <c r="CD24" s="10"/>
      <c r="CE24" s="11">
        <f>CB24-CC24+CD24</f>
        <v>38455</v>
      </c>
      <c r="CF24" s="10"/>
      <c r="CG24" s="10"/>
      <c r="CH24" s="11">
        <f>CE24-CF24+CG24</f>
        <v>38455</v>
      </c>
      <c r="CI24" s="10"/>
      <c r="CJ24" s="10"/>
      <c r="CK24" s="11">
        <f>CH24-CI24+CJ24</f>
        <v>38455</v>
      </c>
    </row>
    <row r="25" spans="1:89" s="45" customFormat="1" ht="27" thickBot="1" x14ac:dyDescent="0.3">
      <c r="A25" s="8" t="s">
        <v>22</v>
      </c>
      <c r="B25" s="9">
        <v>40000</v>
      </c>
      <c r="C25" s="10">
        <v>3000</v>
      </c>
      <c r="D25" s="10">
        <v>2840</v>
      </c>
      <c r="E25" s="11">
        <f>B25-C25+D25</f>
        <v>39840</v>
      </c>
      <c r="F25" s="10"/>
      <c r="G25" s="10"/>
      <c r="H25" s="11">
        <f>E25-F25+G25</f>
        <v>39840</v>
      </c>
      <c r="I25" s="10"/>
      <c r="J25" s="10"/>
      <c r="K25" s="11">
        <f>H25-I25+J25</f>
        <v>39840</v>
      </c>
      <c r="L25" s="10">
        <v>3000</v>
      </c>
      <c r="M25" s="10">
        <v>2820</v>
      </c>
      <c r="N25" s="11">
        <f>K25-L25+M25</f>
        <v>39660</v>
      </c>
      <c r="O25" s="10">
        <v>3000</v>
      </c>
      <c r="P25" s="10">
        <v>760</v>
      </c>
      <c r="Q25" s="11">
        <f>N25-O25+P25</f>
        <v>37420</v>
      </c>
      <c r="R25" s="10"/>
      <c r="S25" s="10"/>
      <c r="T25" s="11">
        <f>Q25-R25+S25</f>
        <v>37420</v>
      </c>
      <c r="U25" s="10"/>
      <c r="V25" s="10"/>
      <c r="W25" s="11">
        <f>T25-U25+V25</f>
        <v>37420</v>
      </c>
      <c r="X25" s="10"/>
      <c r="Y25" s="10"/>
      <c r="Z25" s="11">
        <f>W25-X25+Y25</f>
        <v>37420</v>
      </c>
      <c r="AA25" s="10"/>
      <c r="AB25" s="10"/>
      <c r="AC25" s="11">
        <f>Z25-AA25+AB25</f>
        <v>37420</v>
      </c>
      <c r="AD25" s="10"/>
      <c r="AE25" s="10"/>
      <c r="AF25" s="11">
        <f>AC25-AD25+AE25</f>
        <v>37420</v>
      </c>
      <c r="AG25" s="10"/>
      <c r="AH25" s="10"/>
      <c r="AI25" s="11">
        <f>AF25-AG25+AH25</f>
        <v>37420</v>
      </c>
      <c r="AJ25" s="10"/>
      <c r="AK25" s="10"/>
      <c r="AL25" s="11">
        <f>AI25-AJ25+AK25</f>
        <v>37420</v>
      </c>
      <c r="AM25" s="10"/>
      <c r="AN25" s="10"/>
      <c r="AO25" s="11">
        <f>AL25-AM25+AN25</f>
        <v>37420</v>
      </c>
      <c r="AP25" s="10"/>
      <c r="AQ25" s="10"/>
      <c r="AR25" s="11">
        <f>AO25-AP25+AQ25</f>
        <v>37420</v>
      </c>
      <c r="AS25" s="10"/>
      <c r="AT25" s="10"/>
      <c r="AU25" s="11">
        <f>AR25-AS25+AT25</f>
        <v>37420</v>
      </c>
      <c r="AV25" s="10"/>
      <c r="AW25" s="10"/>
      <c r="AX25" s="11">
        <f>AU25-AV25+AW25</f>
        <v>37420</v>
      </c>
      <c r="AY25" s="10"/>
      <c r="AZ25" s="10"/>
      <c r="BA25" s="11">
        <f>AX25-AY25+AZ25</f>
        <v>37420</v>
      </c>
      <c r="BB25" s="10"/>
      <c r="BC25" s="10"/>
      <c r="BD25" s="11">
        <f>BA25-BB25+BC25</f>
        <v>37420</v>
      </c>
      <c r="BE25" s="10"/>
      <c r="BF25" s="10"/>
      <c r="BG25" s="11">
        <f>BD25-BE25+BF25</f>
        <v>37420</v>
      </c>
      <c r="BH25" s="10"/>
      <c r="BI25" s="10"/>
      <c r="BJ25" s="11">
        <f>BG25-BH25+BI25</f>
        <v>37420</v>
      </c>
      <c r="BK25" s="10"/>
      <c r="BL25" s="10"/>
      <c r="BM25" s="11">
        <f>BJ25-BK25+BL25</f>
        <v>37420</v>
      </c>
      <c r="BN25" s="10"/>
      <c r="BO25" s="10"/>
      <c r="BP25" s="11">
        <f>BM25-BN25+BO25</f>
        <v>37420</v>
      </c>
      <c r="BQ25" s="56"/>
      <c r="BR25" s="56"/>
      <c r="BS25" s="11">
        <f>BP25-BQ25+BR25</f>
        <v>37420</v>
      </c>
      <c r="BT25" s="10"/>
      <c r="BU25" s="10"/>
      <c r="BV25" s="11">
        <f>BS25-BT25+BU25</f>
        <v>37420</v>
      </c>
      <c r="BW25" s="10"/>
      <c r="BX25" s="10"/>
      <c r="BY25" s="11">
        <f>BV25-BW25+BX25</f>
        <v>37420</v>
      </c>
      <c r="BZ25" s="10"/>
      <c r="CA25" s="10"/>
      <c r="CB25" s="11">
        <f>BY25-BZ25+CA25</f>
        <v>37420</v>
      </c>
      <c r="CC25" s="10"/>
      <c r="CD25" s="10"/>
      <c r="CE25" s="11">
        <f>CB25-CC25+CD25</f>
        <v>37420</v>
      </c>
      <c r="CF25" s="10"/>
      <c r="CG25" s="10"/>
      <c r="CH25" s="11">
        <f>CE25-CF25+CG25</f>
        <v>37420</v>
      </c>
      <c r="CI25" s="10"/>
      <c r="CJ25" s="10"/>
      <c r="CK25" s="11">
        <f>CH25-CI25+CJ25</f>
        <v>37420</v>
      </c>
    </row>
    <row r="26" spans="1:89" s="45" customFormat="1" ht="27" thickBot="1" x14ac:dyDescent="0.3">
      <c r="A26" s="46" t="s">
        <v>21</v>
      </c>
      <c r="B26" s="41">
        <v>40000</v>
      </c>
      <c r="C26" s="10">
        <v>3000</v>
      </c>
      <c r="D26" s="42">
        <v>0</v>
      </c>
      <c r="E26" s="43">
        <f>B26-C26+D26</f>
        <v>37000</v>
      </c>
      <c r="F26" s="42"/>
      <c r="G26" s="42"/>
      <c r="H26" s="11">
        <f>E26-F26+G26</f>
        <v>37000</v>
      </c>
      <c r="I26" s="42"/>
      <c r="J26" s="42"/>
      <c r="K26" s="43">
        <f>H26-I26+J26</f>
        <v>37000</v>
      </c>
      <c r="L26" s="42"/>
      <c r="M26" s="42"/>
      <c r="N26" s="43">
        <f>K26-L26+M26</f>
        <v>37000</v>
      </c>
      <c r="O26" s="42"/>
      <c r="P26" s="42"/>
      <c r="Q26" s="43">
        <f>N26-O26+P26</f>
        <v>37000</v>
      </c>
      <c r="R26" s="42"/>
      <c r="S26" s="42"/>
      <c r="T26" s="43">
        <f>Q26-R26+S26</f>
        <v>37000</v>
      </c>
      <c r="U26" s="42"/>
      <c r="V26" s="42"/>
      <c r="W26" s="43">
        <f>T26-U26+V26</f>
        <v>37000</v>
      </c>
      <c r="X26" s="42"/>
      <c r="Y26" s="42"/>
      <c r="Z26" s="11">
        <f>W26-X26+Y26</f>
        <v>37000</v>
      </c>
      <c r="AA26" s="42"/>
      <c r="AB26" s="42"/>
      <c r="AC26" s="11">
        <f>Z26-AA26+AB26</f>
        <v>37000</v>
      </c>
      <c r="AD26" s="42"/>
      <c r="AE26" s="42"/>
      <c r="AF26" s="43">
        <f>AC26-AD26+AE26</f>
        <v>37000</v>
      </c>
      <c r="AG26" s="42"/>
      <c r="AH26" s="42"/>
      <c r="AI26" s="43">
        <f>AF26-AG26+AH26</f>
        <v>37000</v>
      </c>
      <c r="AJ26" s="42"/>
      <c r="AK26" s="42"/>
      <c r="AL26" s="43">
        <f>AI26-AJ26+AK26</f>
        <v>37000</v>
      </c>
      <c r="AM26" s="42"/>
      <c r="AN26" s="42"/>
      <c r="AO26" s="43">
        <f>AL26-AM26+AN26</f>
        <v>37000</v>
      </c>
      <c r="AP26" s="42"/>
      <c r="AQ26" s="42"/>
      <c r="AR26" s="43">
        <f>AO26-AP26+AQ26</f>
        <v>37000</v>
      </c>
      <c r="AS26" s="42"/>
      <c r="AT26" s="42"/>
      <c r="AU26" s="11">
        <f>AR26-AS26+AT26</f>
        <v>37000</v>
      </c>
      <c r="AV26" s="42"/>
      <c r="AW26" s="42"/>
      <c r="AX26" s="43">
        <f>AU26-AV26+AW26</f>
        <v>37000</v>
      </c>
      <c r="AY26" s="42"/>
      <c r="AZ26" s="42"/>
      <c r="BA26" s="43">
        <f>AX26-AY26+AZ26</f>
        <v>37000</v>
      </c>
      <c r="BB26" s="42"/>
      <c r="BC26" s="42"/>
      <c r="BD26" s="43">
        <f>BA26-BB26+BC26</f>
        <v>37000</v>
      </c>
      <c r="BE26" s="42"/>
      <c r="BF26" s="42"/>
      <c r="BG26" s="43">
        <f>BD26-BE26+BF26</f>
        <v>37000</v>
      </c>
      <c r="BH26" s="10"/>
      <c r="BI26" s="42"/>
      <c r="BJ26" s="43">
        <f>BG26-BH26+BI26</f>
        <v>37000</v>
      </c>
      <c r="BK26" s="42"/>
      <c r="BL26" s="42"/>
      <c r="BM26" s="43">
        <f>BJ26-BK26+BL26</f>
        <v>37000</v>
      </c>
      <c r="BN26" s="42"/>
      <c r="BO26" s="42"/>
      <c r="BP26" s="43">
        <f>BM26-BN26+BO26</f>
        <v>37000</v>
      </c>
      <c r="BQ26" s="56"/>
      <c r="BR26" s="44"/>
      <c r="BS26" s="43">
        <f>BP26-BQ26+BR26</f>
        <v>37000</v>
      </c>
      <c r="BT26" s="42"/>
      <c r="BU26" s="42"/>
      <c r="BV26" s="43">
        <f>BS26-BT26+BU26</f>
        <v>37000</v>
      </c>
      <c r="BW26" s="42"/>
      <c r="BX26" s="42"/>
      <c r="BY26" s="43">
        <f>BV26-BW26+BX26</f>
        <v>37000</v>
      </c>
      <c r="BZ26" s="42"/>
      <c r="CA26" s="42"/>
      <c r="CB26" s="43">
        <f>BY26-BZ26+CA26</f>
        <v>37000</v>
      </c>
      <c r="CC26" s="42"/>
      <c r="CD26" s="42"/>
      <c r="CE26" s="43">
        <f>CB26-CC26+CD26</f>
        <v>37000</v>
      </c>
      <c r="CF26" s="42"/>
      <c r="CG26" s="42"/>
      <c r="CH26" s="43">
        <f>CE26-CF26+CG26</f>
        <v>37000</v>
      </c>
      <c r="CI26" s="42"/>
      <c r="CJ26" s="42"/>
      <c r="CK26" s="43">
        <f>CH26-CI26+CJ26</f>
        <v>37000</v>
      </c>
    </row>
    <row r="27" spans="1:89" s="45" customFormat="1" ht="27" thickBot="1" x14ac:dyDescent="0.3">
      <c r="A27" s="12" t="s">
        <v>17</v>
      </c>
      <c r="B27" s="9">
        <v>40000</v>
      </c>
      <c r="C27" s="10">
        <v>3000</v>
      </c>
      <c r="D27" s="10">
        <v>3415</v>
      </c>
      <c r="E27" s="11">
        <f>B27-C27+D27</f>
        <v>40415</v>
      </c>
      <c r="F27" s="10"/>
      <c r="G27" s="10"/>
      <c r="H27" s="11">
        <f>E27-F27+G27</f>
        <v>40415</v>
      </c>
      <c r="I27" s="10">
        <v>3000</v>
      </c>
      <c r="J27" s="10">
        <v>0</v>
      </c>
      <c r="K27" s="11">
        <f>H27-I27+J27</f>
        <v>37415</v>
      </c>
      <c r="L27" s="10"/>
      <c r="M27" s="10"/>
      <c r="N27" s="11">
        <f>K27-L27+M27</f>
        <v>37415</v>
      </c>
      <c r="O27" s="10">
        <v>3000</v>
      </c>
      <c r="P27" s="10">
        <v>1480</v>
      </c>
      <c r="Q27" s="11">
        <f>N27-O27+P27</f>
        <v>35895</v>
      </c>
      <c r="R27" s="10"/>
      <c r="S27" s="10"/>
      <c r="T27" s="11">
        <f>Q27-R27+S27</f>
        <v>35895</v>
      </c>
      <c r="U27" s="10"/>
      <c r="V27" s="10"/>
      <c r="W27" s="11">
        <f>T27-U27+V27</f>
        <v>35895</v>
      </c>
      <c r="X27" s="10"/>
      <c r="Y27" s="10"/>
      <c r="Z27" s="11">
        <f>W27-X27+Y27</f>
        <v>35895</v>
      </c>
      <c r="AA27" s="10"/>
      <c r="AB27" s="10"/>
      <c r="AC27" s="11">
        <f>Z27-AA27+AB27</f>
        <v>35895</v>
      </c>
      <c r="AD27" s="10"/>
      <c r="AE27" s="10"/>
      <c r="AF27" s="11">
        <f>AC27-AD27+AE27</f>
        <v>35895</v>
      </c>
      <c r="AG27" s="10"/>
      <c r="AH27" s="10"/>
      <c r="AI27" s="11">
        <f>AF27-AG27+AH27</f>
        <v>35895</v>
      </c>
      <c r="AJ27" s="10"/>
      <c r="AK27" s="10"/>
      <c r="AL27" s="11">
        <f>AI27-AJ27+AK27</f>
        <v>35895</v>
      </c>
      <c r="AM27" s="10"/>
      <c r="AN27" s="10"/>
      <c r="AO27" s="11">
        <f>AL27-AM27+AN27</f>
        <v>35895</v>
      </c>
      <c r="AP27" s="10"/>
      <c r="AQ27" s="10"/>
      <c r="AR27" s="11">
        <f>AO27-AP27+AQ27</f>
        <v>35895</v>
      </c>
      <c r="AS27" s="10"/>
      <c r="AT27" s="10"/>
      <c r="AU27" s="11">
        <f>AR27-AS27+AT27</f>
        <v>35895</v>
      </c>
      <c r="AV27" s="10"/>
      <c r="AW27" s="10"/>
      <c r="AX27" s="11">
        <f>AU27-AV27+AW27</f>
        <v>35895</v>
      </c>
      <c r="AY27" s="10"/>
      <c r="AZ27" s="10"/>
      <c r="BA27" s="11">
        <f>AX27-AY27+AZ27</f>
        <v>35895</v>
      </c>
      <c r="BB27" s="10"/>
      <c r="BC27" s="10"/>
      <c r="BD27" s="11">
        <f>BA27-BB27+BC27</f>
        <v>35895</v>
      </c>
      <c r="BE27" s="10"/>
      <c r="BF27" s="10"/>
      <c r="BG27" s="11">
        <f>BD27-BE27+BF27</f>
        <v>35895</v>
      </c>
      <c r="BH27" s="10"/>
      <c r="BI27" s="10"/>
      <c r="BJ27" s="11">
        <f>BG27-BH27+BI27</f>
        <v>35895</v>
      </c>
      <c r="BK27" s="10"/>
      <c r="BL27" s="10"/>
      <c r="BM27" s="11">
        <f>BJ27-BK27+BL27</f>
        <v>35895</v>
      </c>
      <c r="BN27" s="10"/>
      <c r="BO27" s="10"/>
      <c r="BP27" s="11">
        <f>BM27-BN27+BO27</f>
        <v>35895</v>
      </c>
      <c r="BQ27" s="56"/>
      <c r="BR27" s="56"/>
      <c r="BS27" s="11">
        <f>BP27-BQ27+BR27</f>
        <v>35895</v>
      </c>
      <c r="BT27" s="10"/>
      <c r="BU27" s="10"/>
      <c r="BV27" s="11">
        <f>BS27-BT27+BU27</f>
        <v>35895</v>
      </c>
      <c r="BW27" s="10"/>
      <c r="BX27" s="10"/>
      <c r="BY27" s="11">
        <f>BV27-BW27+BX27</f>
        <v>35895</v>
      </c>
      <c r="BZ27" s="10"/>
      <c r="CA27" s="10"/>
      <c r="CB27" s="11">
        <f>BY27-BZ27+CA27</f>
        <v>35895</v>
      </c>
      <c r="CC27" s="10"/>
      <c r="CD27" s="10"/>
      <c r="CE27" s="11">
        <f>CB27-CC27+CD27</f>
        <v>35895</v>
      </c>
      <c r="CF27" s="10"/>
      <c r="CG27" s="10"/>
      <c r="CH27" s="11">
        <f>CE27-CF27+CG27</f>
        <v>35895</v>
      </c>
      <c r="CI27" s="10"/>
      <c r="CJ27" s="10"/>
      <c r="CK27" s="11">
        <f>CH27-CI27+CJ27</f>
        <v>35895</v>
      </c>
    </row>
    <row r="28" spans="1:89" s="45" customFormat="1" ht="27" thickBot="1" x14ac:dyDescent="0.3">
      <c r="A28" s="12" t="s">
        <v>48</v>
      </c>
      <c r="B28" s="9">
        <v>40000</v>
      </c>
      <c r="C28" s="10"/>
      <c r="D28" s="10"/>
      <c r="E28" s="11">
        <f>B28-C28+D28</f>
        <v>40000</v>
      </c>
      <c r="F28" s="10">
        <v>3000</v>
      </c>
      <c r="G28" s="10">
        <v>0</v>
      </c>
      <c r="H28" s="11">
        <f>E28-F28+G28</f>
        <v>37000</v>
      </c>
      <c r="I28" s="10">
        <v>3000</v>
      </c>
      <c r="J28" s="10">
        <v>2470</v>
      </c>
      <c r="K28" s="11">
        <f>H28-I28+J28</f>
        <v>36470</v>
      </c>
      <c r="L28" s="10">
        <v>3000</v>
      </c>
      <c r="M28" s="10">
        <v>0</v>
      </c>
      <c r="N28" s="11">
        <f>K28-L28+M28</f>
        <v>33470</v>
      </c>
      <c r="O28" s="10">
        <v>3000</v>
      </c>
      <c r="P28" s="10">
        <v>5150</v>
      </c>
      <c r="Q28" s="11">
        <f>N28-O28+P28</f>
        <v>35620</v>
      </c>
      <c r="R28" s="10"/>
      <c r="S28" s="10"/>
      <c r="T28" s="11">
        <f>Q28-R28+S28</f>
        <v>35620</v>
      </c>
      <c r="U28" s="10"/>
      <c r="V28" s="10"/>
      <c r="W28" s="11">
        <f>T28-U28+V28</f>
        <v>35620</v>
      </c>
      <c r="X28" s="10"/>
      <c r="Y28" s="10"/>
      <c r="Z28" s="11">
        <f>W28-X28+Y28</f>
        <v>35620</v>
      </c>
      <c r="AA28" s="10"/>
      <c r="AB28" s="10"/>
      <c r="AC28" s="11">
        <f>Z28-AA28+AB28</f>
        <v>35620</v>
      </c>
      <c r="AD28" s="10"/>
      <c r="AE28" s="10"/>
      <c r="AF28" s="11">
        <f>AC28-AD28+AE28</f>
        <v>35620</v>
      </c>
      <c r="AG28" s="10"/>
      <c r="AH28" s="10"/>
      <c r="AI28" s="11">
        <f>AF28-AG28+AH28</f>
        <v>35620</v>
      </c>
      <c r="AJ28" s="10"/>
      <c r="AK28" s="10"/>
      <c r="AL28" s="11">
        <f>AI28-AJ28+AK28</f>
        <v>35620</v>
      </c>
      <c r="AM28" s="10"/>
      <c r="AN28" s="10"/>
      <c r="AO28" s="11">
        <f>AL28-AM28+AN28</f>
        <v>35620</v>
      </c>
      <c r="AP28" s="10"/>
      <c r="AQ28" s="10"/>
      <c r="AR28" s="11">
        <f>AO28-AP28+AQ28</f>
        <v>35620</v>
      </c>
      <c r="AS28" s="10"/>
      <c r="AT28" s="10"/>
      <c r="AU28" s="11">
        <f>AR28-AS28+AT28</f>
        <v>35620</v>
      </c>
      <c r="AV28" s="10"/>
      <c r="AW28" s="10"/>
      <c r="AX28" s="11">
        <f>AU28-AV28+AW28</f>
        <v>35620</v>
      </c>
      <c r="AY28" s="10"/>
      <c r="AZ28" s="10"/>
      <c r="BA28" s="11">
        <f>AX28-AY28+AZ28</f>
        <v>35620</v>
      </c>
      <c r="BB28" s="10"/>
      <c r="BC28" s="10"/>
      <c r="BD28" s="11">
        <f>BA28-BB28+BC28</f>
        <v>35620</v>
      </c>
      <c r="BE28" s="10"/>
      <c r="BF28" s="10"/>
      <c r="BG28" s="11">
        <f>BD28-BE28+BF28</f>
        <v>35620</v>
      </c>
      <c r="BH28" s="10"/>
      <c r="BI28" s="10"/>
      <c r="BJ28" s="11">
        <f>BG28-BH28+BI28</f>
        <v>35620</v>
      </c>
      <c r="BK28" s="10"/>
      <c r="BL28" s="10"/>
      <c r="BM28" s="11">
        <f>BJ28-BK28+BL28</f>
        <v>35620</v>
      </c>
      <c r="BN28" s="10"/>
      <c r="BO28" s="10"/>
      <c r="BP28" s="11">
        <f>BM28-BN28+BO28</f>
        <v>35620</v>
      </c>
      <c r="BQ28" s="56"/>
      <c r="BR28" s="56"/>
      <c r="BS28" s="11">
        <f>BP28-BQ28+BR28</f>
        <v>35620</v>
      </c>
      <c r="BT28" s="10"/>
      <c r="BU28" s="10"/>
      <c r="BV28" s="11">
        <f>BS28-BT28+BU28</f>
        <v>35620</v>
      </c>
      <c r="BW28" s="10"/>
      <c r="BX28" s="10"/>
      <c r="BY28" s="11">
        <f>BV28-BW28+BX28</f>
        <v>35620</v>
      </c>
      <c r="BZ28" s="10"/>
      <c r="CA28" s="10"/>
      <c r="CB28" s="11">
        <f>BY28-BZ28+CA28</f>
        <v>35620</v>
      </c>
      <c r="CC28" s="10"/>
      <c r="CD28" s="10"/>
      <c r="CE28" s="11">
        <f>CB28-CC28+CD28</f>
        <v>35620</v>
      </c>
      <c r="CF28" s="10"/>
      <c r="CG28" s="10"/>
      <c r="CH28" s="11">
        <f>CE28-CF28+CG28</f>
        <v>35620</v>
      </c>
      <c r="CI28" s="10"/>
      <c r="CJ28" s="10"/>
      <c r="CK28" s="11">
        <f>CH28-CI28+CJ28</f>
        <v>35620</v>
      </c>
    </row>
    <row r="29" spans="1:89" s="45" customFormat="1" ht="27" thickBot="1" x14ac:dyDescent="0.3">
      <c r="A29" s="46" t="s">
        <v>26</v>
      </c>
      <c r="B29" s="52">
        <v>40000</v>
      </c>
      <c r="C29" s="55">
        <v>3000</v>
      </c>
      <c r="D29" s="51">
        <v>0</v>
      </c>
      <c r="E29" s="49">
        <f>B29-C29+D29</f>
        <v>37000</v>
      </c>
      <c r="F29" s="51"/>
      <c r="G29" s="51"/>
      <c r="H29" s="37">
        <f>E29-F29+G29</f>
        <v>37000</v>
      </c>
      <c r="I29" s="51">
        <v>3000</v>
      </c>
      <c r="J29" s="51">
        <v>0</v>
      </c>
      <c r="K29" s="49">
        <f>H29-I29+J29</f>
        <v>34000</v>
      </c>
      <c r="L29" s="51"/>
      <c r="M29" s="51"/>
      <c r="N29" s="49">
        <f>K29-L29+M29</f>
        <v>34000</v>
      </c>
      <c r="O29" s="51"/>
      <c r="P29" s="51"/>
      <c r="Q29" s="49">
        <f>N29-O29+P29</f>
        <v>34000</v>
      </c>
      <c r="R29" s="51"/>
      <c r="S29" s="51"/>
      <c r="T29" s="49">
        <f>Q29-R29+S29</f>
        <v>34000</v>
      </c>
      <c r="U29" s="51"/>
      <c r="V29" s="51"/>
      <c r="W29" s="49">
        <f>T29-U29+V29</f>
        <v>34000</v>
      </c>
      <c r="X29" s="51"/>
      <c r="Y29" s="51"/>
      <c r="Z29" s="37">
        <f>W29-X29+Y29</f>
        <v>34000</v>
      </c>
      <c r="AA29" s="51"/>
      <c r="AB29" s="51"/>
      <c r="AC29" s="37">
        <f>Z29-AA29+AB29</f>
        <v>34000</v>
      </c>
      <c r="AD29" s="51"/>
      <c r="AE29" s="51"/>
      <c r="AF29" s="49">
        <f>AC29-AD29+AE29</f>
        <v>34000</v>
      </c>
      <c r="AG29" s="51"/>
      <c r="AH29" s="51"/>
      <c r="AI29" s="49">
        <f>AF29-AG29+AH29</f>
        <v>34000</v>
      </c>
      <c r="AJ29" s="51"/>
      <c r="AK29" s="51"/>
      <c r="AL29" s="49">
        <f>AI29-AJ29+AK29</f>
        <v>34000</v>
      </c>
      <c r="AM29" s="51"/>
      <c r="AN29" s="51"/>
      <c r="AO29" s="49">
        <f>AL29-AM29+AN29</f>
        <v>34000</v>
      </c>
      <c r="AP29" s="51"/>
      <c r="AQ29" s="51"/>
      <c r="AR29" s="49">
        <f>AO29-AP29+AQ29</f>
        <v>34000</v>
      </c>
      <c r="AS29" s="51"/>
      <c r="AT29" s="51"/>
      <c r="AU29" s="11">
        <f>AR29-AS29+AT29</f>
        <v>34000</v>
      </c>
      <c r="AV29" s="51"/>
      <c r="AW29" s="51"/>
      <c r="AX29" s="49">
        <f>AU29-AV29+AW29</f>
        <v>34000</v>
      </c>
      <c r="AY29" s="51"/>
      <c r="AZ29" s="51"/>
      <c r="BA29" s="49">
        <f>AX29-AY29+AZ29</f>
        <v>34000</v>
      </c>
      <c r="BB29" s="51"/>
      <c r="BC29" s="51"/>
      <c r="BD29" s="49">
        <f>BA29-BB29+BC29</f>
        <v>34000</v>
      </c>
      <c r="BE29" s="51"/>
      <c r="BF29" s="51"/>
      <c r="BG29" s="49">
        <f>BD29-BE29+BF29</f>
        <v>34000</v>
      </c>
      <c r="BH29" s="51"/>
      <c r="BI29" s="51"/>
      <c r="BJ29" s="49">
        <f>BG29-BH29+BI29</f>
        <v>34000</v>
      </c>
      <c r="BK29" s="51"/>
      <c r="BL29" s="51"/>
      <c r="BM29" s="49">
        <f>BJ29-BK29+BL29</f>
        <v>34000</v>
      </c>
      <c r="BN29" s="51"/>
      <c r="BO29" s="51"/>
      <c r="BP29" s="49">
        <f>BM29-BN29+BO29</f>
        <v>34000</v>
      </c>
      <c r="BQ29" s="58"/>
      <c r="BR29" s="54"/>
      <c r="BS29" s="49">
        <f>BP29-BQ29+BR29</f>
        <v>34000</v>
      </c>
      <c r="BT29" s="51"/>
      <c r="BU29" s="51"/>
      <c r="BV29" s="49">
        <f>BS29-BT29+BU29</f>
        <v>34000</v>
      </c>
      <c r="BW29" s="51"/>
      <c r="BX29" s="51"/>
      <c r="BY29" s="49">
        <f>BV29-BW29+BX29</f>
        <v>34000</v>
      </c>
      <c r="BZ29" s="51"/>
      <c r="CA29" s="51"/>
      <c r="CB29" s="49">
        <f>BY29-BZ29+CA29</f>
        <v>34000</v>
      </c>
      <c r="CC29" s="51"/>
      <c r="CD29" s="51"/>
      <c r="CE29" s="49">
        <f>CB29-CC29+CD29</f>
        <v>34000</v>
      </c>
      <c r="CF29" s="51"/>
      <c r="CG29" s="51"/>
      <c r="CH29" s="49">
        <f>CE29-CF29+CG29</f>
        <v>34000</v>
      </c>
      <c r="CI29" s="51"/>
      <c r="CJ29" s="51"/>
      <c r="CK29" s="49">
        <f>CH29-CI29+CJ29</f>
        <v>34000</v>
      </c>
    </row>
    <row r="30" spans="1:89" x14ac:dyDescent="0.25">
      <c r="C30" s="3">
        <f>SUM(C3:C29)</f>
        <v>30000</v>
      </c>
      <c r="D30" s="3">
        <f>SUM(D3:D29)</f>
        <v>30000</v>
      </c>
      <c r="E30" s="3">
        <f>50*10</f>
        <v>500</v>
      </c>
      <c r="F30" s="3">
        <f>SUM(F3:F29)</f>
        <v>9000</v>
      </c>
      <c r="G30" s="3">
        <f>SUM(G3:G29)</f>
        <v>9000</v>
      </c>
      <c r="H30" s="3">
        <f>E30+50*3</f>
        <v>650</v>
      </c>
      <c r="I30" s="3">
        <f>SUM(I3:I29)</f>
        <v>33000</v>
      </c>
      <c r="J30" s="3">
        <f>SUM(J3:J29)</f>
        <v>33000</v>
      </c>
      <c r="K30" s="3">
        <f>H30+50*11</f>
        <v>1200</v>
      </c>
      <c r="L30" s="3">
        <f>SUM(L3:L29)</f>
        <v>21000</v>
      </c>
      <c r="M30" s="3">
        <f>SUM(M3:M29)</f>
        <v>21000</v>
      </c>
      <c r="N30" s="3">
        <f>K30+50*7</f>
        <v>1550</v>
      </c>
      <c r="O30" s="3">
        <f>SUM(O3:O29)</f>
        <v>24000</v>
      </c>
      <c r="P30" s="3">
        <f>SUM(P3:P29)</f>
        <v>24000</v>
      </c>
      <c r="Q30" s="3">
        <f>N30+50*8</f>
        <v>1950</v>
      </c>
      <c r="R30" s="3">
        <f>SUM(R3:R29)</f>
        <v>0</v>
      </c>
      <c r="S30" s="3">
        <f>SUM(S3:S29)</f>
        <v>0</v>
      </c>
      <c r="U30" s="3">
        <f>SUM(U3:U29)</f>
        <v>0</v>
      </c>
      <c r="V30" s="3">
        <f>SUM(V3:V29)</f>
        <v>0</v>
      </c>
      <c r="X30" s="3">
        <f>SUM(X3:X29)</f>
        <v>0</v>
      </c>
      <c r="Y30" s="3">
        <f>SUM(Y3:Y29)</f>
        <v>0</v>
      </c>
      <c r="AA30" s="3">
        <f>SUM(AA3:AA29)</f>
        <v>0</v>
      </c>
      <c r="AB30" s="3">
        <f>SUM(AB3:AB29)</f>
        <v>0</v>
      </c>
      <c r="AD30" s="3">
        <f>SUM(AD3:AD29)</f>
        <v>0</v>
      </c>
      <c r="AE30" s="3">
        <f>SUM(AE3:AE29)</f>
        <v>0</v>
      </c>
      <c r="AG30" s="3">
        <f>SUM(AG3:AG29)</f>
        <v>0</v>
      </c>
      <c r="AH30" s="3">
        <f>SUM(AH3:AH29)</f>
        <v>0</v>
      </c>
      <c r="AJ30" s="3">
        <f>SUM(AJ3:AJ29)</f>
        <v>0</v>
      </c>
      <c r="AK30" s="3">
        <f>SUM(AK3:AK29)</f>
        <v>0</v>
      </c>
      <c r="AM30" s="3">
        <f>SUM(AM3:AM29)</f>
        <v>0</v>
      </c>
      <c r="AN30" s="3">
        <f>SUM(AN3:AN29)</f>
        <v>0</v>
      </c>
      <c r="AP30" s="3">
        <f>SUM(AP3:AP29)</f>
        <v>0</v>
      </c>
      <c r="AQ30" s="3">
        <f>SUM(AQ3:AQ29)</f>
        <v>0</v>
      </c>
      <c r="AS30" s="3">
        <f>SUM(AS3:AS29)</f>
        <v>0</v>
      </c>
      <c r="AT30" s="3">
        <f>SUM(AT3:AT29)</f>
        <v>0</v>
      </c>
      <c r="AV30" s="3">
        <f>SUM(AV3:AV29)</f>
        <v>0</v>
      </c>
      <c r="AW30" s="3">
        <f>SUM(AW3:AW29)</f>
        <v>0</v>
      </c>
      <c r="AY30" s="3">
        <f>SUM(AY3:AY29)</f>
        <v>0</v>
      </c>
      <c r="AZ30" s="3">
        <f>SUM(AZ3:AZ29)</f>
        <v>0</v>
      </c>
      <c r="BB30" s="3">
        <f>SUM(BB3:BB29)</f>
        <v>0</v>
      </c>
      <c r="BC30" s="3">
        <f>SUM(BC3:BC29)</f>
        <v>0</v>
      </c>
      <c r="BE30" s="3">
        <f>SUM(BE3:BE29)</f>
        <v>0</v>
      </c>
      <c r="BF30" s="3">
        <f>SUM(BF3:BF29)</f>
        <v>0</v>
      </c>
      <c r="BH30" s="3">
        <f>SUM(BH3:BH29)</f>
        <v>0</v>
      </c>
      <c r="BI30" s="3">
        <f>SUM(BI3:BI29)</f>
        <v>0</v>
      </c>
      <c r="BK30" s="3">
        <f>SUM(BK3:BK29)</f>
        <v>0</v>
      </c>
      <c r="BL30" s="3">
        <f>SUM(BL3:BL29)</f>
        <v>0</v>
      </c>
      <c r="BN30" s="3">
        <f>SUM(BN3:BN29)</f>
        <v>0</v>
      </c>
      <c r="BO30" s="3">
        <f>SUM(BO3:BO29)</f>
        <v>0</v>
      </c>
      <c r="BQ30" s="3">
        <f>SUM(BQ3:BQ29)</f>
        <v>0</v>
      </c>
      <c r="BR30" s="3">
        <f>SUM(BR3:BR29)</f>
        <v>0</v>
      </c>
      <c r="BT30" s="3">
        <f>SUM(BT3:BT29)</f>
        <v>0</v>
      </c>
      <c r="BU30" s="3">
        <f>SUM(BU3:BU29)</f>
        <v>0</v>
      </c>
      <c r="BV30" s="3">
        <f>BS30+50*12</f>
        <v>600</v>
      </c>
      <c r="BW30" s="3">
        <f>SUM(BW3:BW29)</f>
        <v>0</v>
      </c>
      <c r="BX30" s="3">
        <f>SUM(BX3:BX29)</f>
        <v>0</v>
      </c>
      <c r="BZ30" s="3">
        <f>SUM(BZ3:BZ29)</f>
        <v>0</v>
      </c>
      <c r="CA30" s="3">
        <f>SUM(CA3:CA29)</f>
        <v>0</v>
      </c>
      <c r="CC30" s="3">
        <f>SUM(CC3:CC29)</f>
        <v>0</v>
      </c>
      <c r="CD30" s="3">
        <f>SUM(CD3:CD29)</f>
        <v>0</v>
      </c>
      <c r="CF30" s="3">
        <f>SUM(CF3:CF29)</f>
        <v>0</v>
      </c>
      <c r="CG30" s="3">
        <f>SUM(CG3:CG29)</f>
        <v>0</v>
      </c>
      <c r="CI30" s="3">
        <f>SUM(CI3:CI29)</f>
        <v>0</v>
      </c>
      <c r="CJ30" s="3">
        <f>SUM(CJ3:CJ29)</f>
        <v>0</v>
      </c>
    </row>
  </sheetData>
  <sortState xmlns:xlrd2="http://schemas.microsoft.com/office/spreadsheetml/2017/richdata2" ref="A3:CK36">
    <sortCondition descending="1" ref="Q2:Q36"/>
  </sortState>
  <mergeCells count="30">
    <mergeCell ref="CI1:CK1"/>
    <mergeCell ref="AG1:AI1"/>
    <mergeCell ref="A1:B1"/>
    <mergeCell ref="C1:E1"/>
    <mergeCell ref="F1:H1"/>
    <mergeCell ref="I1:K1"/>
    <mergeCell ref="L1:N1"/>
    <mergeCell ref="O1:Q1"/>
    <mergeCell ref="R1:T1"/>
    <mergeCell ref="U1:W1"/>
    <mergeCell ref="X1:Z1"/>
    <mergeCell ref="AA1:AC1"/>
    <mergeCell ref="AD1:AF1"/>
    <mergeCell ref="BQ1:BS1"/>
    <mergeCell ref="AJ1:AL1"/>
    <mergeCell ref="AM1:AO1"/>
    <mergeCell ref="CC1:CE1"/>
    <mergeCell ref="CF1:CH1"/>
    <mergeCell ref="BE1:BG1"/>
    <mergeCell ref="BH1:BJ1"/>
    <mergeCell ref="BK1:BM1"/>
    <mergeCell ref="BN1:BP1"/>
    <mergeCell ref="BT1:BV1"/>
    <mergeCell ref="BW1:BY1"/>
    <mergeCell ref="BZ1:CB1"/>
    <mergeCell ref="AP1:AR1"/>
    <mergeCell ref="AS1:AU1"/>
    <mergeCell ref="AV1:AX1"/>
    <mergeCell ref="AY1:BA1"/>
    <mergeCell ref="BB1:BD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Saison Hiver</vt:lpstr>
      <vt:lpstr>Saison Eté</vt:lpstr>
      <vt:lpstr>GENERAL</vt:lpstr>
      <vt:lpstr>Cash</vt:lpstr>
    </vt:vector>
  </TitlesOfParts>
  <Company>STELLANTIS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CADORET</dc:creator>
  <cp:lastModifiedBy>OLIVIER CADORET</cp:lastModifiedBy>
  <cp:lastPrinted>2025-07-02T08:35:13Z</cp:lastPrinted>
  <dcterms:created xsi:type="dcterms:W3CDTF">2024-09-28T20:47:42Z</dcterms:created>
  <dcterms:modified xsi:type="dcterms:W3CDTF">2025-10-20T17:35:50Z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5ca717-11da-4935-b601-f527b9741f2e_Enabled">
    <vt:lpwstr>true</vt:lpwstr>
  </property>
  <property fmtid="{D5CDD505-2E9C-101B-9397-08002B2CF9AE}" pid="3" name="MSIP_Label_725ca717-11da-4935-b601-f527b9741f2e_SetDate">
    <vt:lpwstr>2024-09-28T20:58:07Z</vt:lpwstr>
  </property>
  <property fmtid="{D5CDD505-2E9C-101B-9397-08002B2CF9AE}" pid="4" name="MSIP_Label_725ca717-11da-4935-b601-f527b9741f2e_Method">
    <vt:lpwstr>Standard</vt:lpwstr>
  </property>
  <property fmtid="{D5CDD505-2E9C-101B-9397-08002B2CF9AE}" pid="5" name="MSIP_Label_725ca717-11da-4935-b601-f527b9741f2e_Name">
    <vt:lpwstr>C2 - Internal</vt:lpwstr>
  </property>
  <property fmtid="{D5CDD505-2E9C-101B-9397-08002B2CF9AE}" pid="6" name="MSIP_Label_725ca717-11da-4935-b601-f527b9741f2e_SiteId">
    <vt:lpwstr>d852d5cd-724c-4128-8812-ffa5db3f8507</vt:lpwstr>
  </property>
  <property fmtid="{D5CDD505-2E9C-101B-9397-08002B2CF9AE}" pid="7" name="MSIP_Label_725ca717-11da-4935-b601-f527b9741f2e_ActionId">
    <vt:lpwstr>6f0a7f0d-7959-4df4-a8af-b76770bc842e</vt:lpwstr>
  </property>
  <property fmtid="{D5CDD505-2E9C-101B-9397-08002B2CF9AE}" pid="8" name="MSIP_Label_725ca717-11da-4935-b601-f527b9741f2e_ContentBits">
    <vt:lpwstr>0</vt:lpwstr>
  </property>
</Properties>
</file>